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Ckiegy,AC22kötő,CKT,hk.védőrtg" sheetId="1" r:id="rId1"/>
    <sheet name="Fki,Fbe,Humlesz,Humter" sheetId="2" r:id="rId2"/>
  </sheets>
  <calcPr calcId="152511"/>
  <fileRecoveryPr repairLoad="1"/>
</workbook>
</file>

<file path=xl/calcChain.xml><?xml version="1.0" encoding="utf-8"?>
<calcChain xmlns="http://schemas.openxmlformats.org/spreadsheetml/2006/main">
  <c r="F19" i="2" l="1"/>
  <c r="K19" i="2" s="1"/>
  <c r="G19" i="2"/>
  <c r="H19" i="2"/>
  <c r="I19" i="2"/>
  <c r="J19" i="2"/>
  <c r="L19" i="2" l="1"/>
  <c r="M19" i="2"/>
  <c r="N19" i="2"/>
  <c r="J108" i="2"/>
  <c r="I108" i="2"/>
  <c r="H108" i="2"/>
  <c r="G108" i="2"/>
  <c r="F108" i="2"/>
  <c r="J106" i="2"/>
  <c r="I106" i="2"/>
  <c r="H106" i="2"/>
  <c r="G106" i="2"/>
  <c r="F106" i="2"/>
  <c r="J104" i="2"/>
  <c r="I104" i="2"/>
  <c r="H104" i="2"/>
  <c r="G104" i="2"/>
  <c r="F104" i="2"/>
  <c r="K104" i="2" s="1"/>
  <c r="J102" i="2"/>
  <c r="I102" i="2"/>
  <c r="H102" i="2"/>
  <c r="G102" i="2"/>
  <c r="F102" i="2"/>
  <c r="K102" i="2" s="1"/>
  <c r="J100" i="2"/>
  <c r="I100" i="2"/>
  <c r="H100" i="2"/>
  <c r="G100" i="2"/>
  <c r="F100" i="2"/>
  <c r="K100" i="2" s="1"/>
  <c r="J98" i="2"/>
  <c r="I98" i="2"/>
  <c r="H98" i="2"/>
  <c r="G98" i="2"/>
  <c r="F98" i="2"/>
  <c r="K98" i="2" s="1"/>
  <c r="J96" i="2"/>
  <c r="I96" i="2"/>
  <c r="H96" i="2"/>
  <c r="G96" i="2"/>
  <c r="F96" i="2"/>
  <c r="K96" i="2" s="1"/>
  <c r="J94" i="2"/>
  <c r="I94" i="2"/>
  <c r="H94" i="2"/>
  <c r="G94" i="2"/>
  <c r="F94" i="2"/>
  <c r="K94" i="2" s="1"/>
  <c r="J92" i="2"/>
  <c r="I92" i="2"/>
  <c r="H92" i="2"/>
  <c r="G92" i="2"/>
  <c r="F92" i="2"/>
  <c r="J90" i="2"/>
  <c r="I90" i="2"/>
  <c r="H90" i="2"/>
  <c r="G90" i="2"/>
  <c r="F90" i="2"/>
  <c r="K90" i="2" s="1"/>
  <c r="J88" i="2"/>
  <c r="I88" i="2"/>
  <c r="H88" i="2"/>
  <c r="G88" i="2"/>
  <c r="F88" i="2"/>
  <c r="K88" i="2" s="1"/>
  <c r="J86" i="2"/>
  <c r="I86" i="2"/>
  <c r="H86" i="2"/>
  <c r="G86" i="2"/>
  <c r="F86" i="2"/>
  <c r="J84" i="2"/>
  <c r="I84" i="2"/>
  <c r="H84" i="2"/>
  <c r="G84" i="2"/>
  <c r="F84" i="2"/>
  <c r="K84" i="2" s="1"/>
  <c r="J82" i="2"/>
  <c r="I82" i="2"/>
  <c r="H82" i="2"/>
  <c r="G82" i="2"/>
  <c r="F82" i="2"/>
  <c r="K82" i="2" s="1"/>
  <c r="J80" i="2"/>
  <c r="I80" i="2"/>
  <c r="H80" i="2"/>
  <c r="G80" i="2"/>
  <c r="F80" i="2"/>
  <c r="K80" i="2" s="1"/>
  <c r="J78" i="2"/>
  <c r="I78" i="2"/>
  <c r="H78" i="2"/>
  <c r="G78" i="2"/>
  <c r="F78" i="2"/>
  <c r="K78" i="2" s="1"/>
  <c r="J76" i="2"/>
  <c r="I76" i="2"/>
  <c r="H76" i="2"/>
  <c r="G76" i="2"/>
  <c r="F76" i="2"/>
  <c r="K76" i="2" s="1"/>
  <c r="J74" i="2"/>
  <c r="I74" i="2"/>
  <c r="H74" i="2"/>
  <c r="G74" i="2"/>
  <c r="F74" i="2"/>
  <c r="K74" i="2" s="1"/>
  <c r="J72" i="2"/>
  <c r="I72" i="2"/>
  <c r="H72" i="2"/>
  <c r="G72" i="2"/>
  <c r="F72" i="2"/>
  <c r="K72" i="2" s="1"/>
  <c r="J70" i="2"/>
  <c r="I70" i="2"/>
  <c r="H70" i="2"/>
  <c r="G70" i="2"/>
  <c r="F70" i="2"/>
  <c r="K70" i="2" s="1"/>
  <c r="J68" i="2"/>
  <c r="I68" i="2"/>
  <c r="H68" i="2"/>
  <c r="G68" i="2"/>
  <c r="F68" i="2"/>
  <c r="J66" i="2"/>
  <c r="I66" i="2"/>
  <c r="H66" i="2"/>
  <c r="G66" i="2"/>
  <c r="F66" i="2"/>
  <c r="K66" i="2" s="1"/>
  <c r="J64" i="2"/>
  <c r="I64" i="2"/>
  <c r="H64" i="2"/>
  <c r="G64" i="2"/>
  <c r="F64" i="2"/>
  <c r="K64" i="2" s="1"/>
  <c r="J61" i="2"/>
  <c r="I61" i="2"/>
  <c r="H61" i="2"/>
  <c r="G61" i="2"/>
  <c r="F61" i="2"/>
  <c r="J59" i="2"/>
  <c r="I59" i="2"/>
  <c r="H59" i="2"/>
  <c r="G59" i="2"/>
  <c r="F59" i="2"/>
  <c r="K59" i="2" s="1"/>
  <c r="J57" i="2"/>
  <c r="I57" i="2"/>
  <c r="H57" i="2"/>
  <c r="G57" i="2"/>
  <c r="F57" i="2"/>
  <c r="K57" i="2" s="1"/>
  <c r="J55" i="2"/>
  <c r="I55" i="2"/>
  <c r="H55" i="2"/>
  <c r="G55" i="2"/>
  <c r="F55" i="2"/>
  <c r="K55" i="2" s="1"/>
  <c r="J53" i="2"/>
  <c r="I53" i="2"/>
  <c r="H53" i="2"/>
  <c r="G53" i="2"/>
  <c r="F53" i="2"/>
  <c r="K53" i="2" s="1"/>
  <c r="J51" i="2"/>
  <c r="I51" i="2"/>
  <c r="H51" i="2"/>
  <c r="G51" i="2"/>
  <c r="F51" i="2"/>
  <c r="K51" i="2" s="1"/>
  <c r="J49" i="2"/>
  <c r="I49" i="2"/>
  <c r="H49" i="2"/>
  <c r="G49" i="2"/>
  <c r="F49" i="2"/>
  <c r="K49" i="2" s="1"/>
  <c r="J47" i="2"/>
  <c r="I47" i="2"/>
  <c r="H47" i="2"/>
  <c r="G47" i="2"/>
  <c r="F47" i="2"/>
  <c r="K47" i="2" s="1"/>
  <c r="J45" i="2"/>
  <c r="I45" i="2"/>
  <c r="H45" i="2"/>
  <c r="G45" i="2"/>
  <c r="F45" i="2"/>
  <c r="K45" i="2" s="1"/>
  <c r="J43" i="2"/>
  <c r="I43" i="2"/>
  <c r="H43" i="2"/>
  <c r="G43" i="2"/>
  <c r="F43" i="2"/>
  <c r="K43" i="2" s="1"/>
  <c r="J41" i="2"/>
  <c r="I41" i="2"/>
  <c r="H41" i="2"/>
  <c r="G41" i="2"/>
  <c r="F41" i="2"/>
  <c r="K41" i="2" s="1"/>
  <c r="J39" i="2"/>
  <c r="I39" i="2"/>
  <c r="H39" i="2"/>
  <c r="G39" i="2"/>
  <c r="F39" i="2"/>
  <c r="K39" i="2" s="1"/>
  <c r="J37" i="2"/>
  <c r="I37" i="2"/>
  <c r="H37" i="2"/>
  <c r="G37" i="2"/>
  <c r="F37" i="2"/>
  <c r="K37" i="2" s="1"/>
  <c r="J35" i="2"/>
  <c r="I35" i="2"/>
  <c r="H35" i="2"/>
  <c r="G35" i="2"/>
  <c r="F35" i="2"/>
  <c r="K35" i="2" s="1"/>
  <c r="J33" i="2"/>
  <c r="I33" i="2"/>
  <c r="H33" i="2"/>
  <c r="G33" i="2"/>
  <c r="F33" i="2"/>
  <c r="K33" i="2" s="1"/>
  <c r="J31" i="2"/>
  <c r="I31" i="2"/>
  <c r="H31" i="2"/>
  <c r="G31" i="2"/>
  <c r="F31" i="2"/>
  <c r="K31" i="2" s="1"/>
  <c r="J29" i="2"/>
  <c r="I29" i="2"/>
  <c r="H29" i="2"/>
  <c r="G29" i="2"/>
  <c r="F29" i="2"/>
  <c r="K29" i="2" s="1"/>
  <c r="J27" i="2"/>
  <c r="I27" i="2"/>
  <c r="H27" i="2"/>
  <c r="G27" i="2"/>
  <c r="F27" i="2"/>
  <c r="K27" i="2" s="1"/>
  <c r="J25" i="2"/>
  <c r="I25" i="2"/>
  <c r="H25" i="2"/>
  <c r="G25" i="2"/>
  <c r="F25" i="2"/>
  <c r="K25" i="2" s="1"/>
  <c r="J23" i="2"/>
  <c r="I23" i="2"/>
  <c r="H23" i="2"/>
  <c r="G23" i="2"/>
  <c r="F23" i="2"/>
  <c r="K23" i="2" s="1"/>
  <c r="J17" i="2"/>
  <c r="I17" i="2"/>
  <c r="H17" i="2"/>
  <c r="G17" i="2"/>
  <c r="F17" i="2"/>
  <c r="K17" i="2" s="1"/>
  <c r="J15" i="2"/>
  <c r="I15" i="2"/>
  <c r="H15" i="2"/>
  <c r="G15" i="2"/>
  <c r="F15" i="2"/>
  <c r="J13" i="2"/>
  <c r="I13" i="2"/>
  <c r="H13" i="2"/>
  <c r="G13" i="2"/>
  <c r="F13" i="2"/>
  <c r="K13" i="2" s="1"/>
  <c r="J11" i="2"/>
  <c r="I11" i="2"/>
  <c r="H11" i="2"/>
  <c r="G11" i="2"/>
  <c r="F11" i="2"/>
  <c r="K11" i="2" s="1"/>
  <c r="J9" i="2"/>
  <c r="I9" i="2"/>
  <c r="H9" i="2"/>
  <c r="G9" i="2"/>
  <c r="F9" i="2"/>
  <c r="J7" i="2"/>
  <c r="I7" i="2"/>
  <c r="H7" i="2"/>
  <c r="G7" i="2"/>
  <c r="F7" i="2"/>
  <c r="K7" i="2" s="1"/>
  <c r="J5" i="2"/>
  <c r="I5" i="2"/>
  <c r="H5" i="2"/>
  <c r="G5" i="2"/>
  <c r="F5" i="2"/>
  <c r="K5" i="2" s="1"/>
  <c r="J3" i="2"/>
  <c r="I3" i="2"/>
  <c r="H3" i="2"/>
  <c r="G3" i="2"/>
  <c r="F3" i="2"/>
  <c r="K3" i="2" s="1"/>
  <c r="J21" i="1"/>
  <c r="I21" i="1"/>
  <c r="H21" i="1"/>
  <c r="G21" i="1"/>
  <c r="F21" i="1"/>
  <c r="K21" i="1" s="1"/>
  <c r="K15" i="2" l="1"/>
  <c r="K20" i="2" s="1"/>
  <c r="K9" i="2"/>
  <c r="K61" i="2"/>
  <c r="K86" i="2"/>
  <c r="N7" i="2"/>
  <c r="L13" i="2"/>
  <c r="N15" i="2"/>
  <c r="L25" i="2"/>
  <c r="N27" i="2"/>
  <c r="N35" i="2"/>
  <c r="N43" i="2"/>
  <c r="L49" i="2"/>
  <c r="N51" i="2"/>
  <c r="K68" i="2"/>
  <c r="K106" i="2"/>
  <c r="K92" i="2"/>
  <c r="K108" i="2"/>
  <c r="N3" i="2"/>
  <c r="N11" i="2"/>
  <c r="N23" i="2"/>
  <c r="N31" i="2"/>
  <c r="N39" i="2"/>
  <c r="N47" i="2"/>
  <c r="N55" i="2"/>
  <c r="N72" i="2"/>
  <c r="N80" i="2"/>
  <c r="N88" i="2"/>
  <c r="N96" i="2"/>
  <c r="N104" i="2"/>
  <c r="M88" i="2"/>
  <c r="M96" i="2"/>
  <c r="M104" i="2"/>
  <c r="L82" i="2"/>
  <c r="L90" i="2"/>
  <c r="M66" i="2"/>
  <c r="M74" i="2"/>
  <c r="M82" i="2"/>
  <c r="M90" i="2"/>
  <c r="M55" i="2"/>
  <c r="N57" i="2"/>
  <c r="N66" i="2"/>
  <c r="N74" i="2"/>
  <c r="N82" i="2"/>
  <c r="N90" i="2"/>
  <c r="L68" i="2"/>
  <c r="L76" i="2"/>
  <c r="M9" i="2"/>
  <c r="M17" i="2"/>
  <c r="L55" i="2"/>
  <c r="M59" i="2"/>
  <c r="M64" i="2"/>
  <c r="M68" i="2"/>
  <c r="M76" i="2"/>
  <c r="M80" i="2"/>
  <c r="M3" i="2"/>
  <c r="N9" i="2"/>
  <c r="M11" i="2"/>
  <c r="N17" i="2"/>
  <c r="N29" i="2"/>
  <c r="N37" i="2"/>
  <c r="N45" i="2"/>
  <c r="N59" i="2"/>
  <c r="N68" i="2"/>
  <c r="N76" i="2"/>
  <c r="N100" i="2"/>
  <c r="L104" i="2"/>
  <c r="N108" i="2"/>
  <c r="L64" i="2"/>
  <c r="L84" i="2"/>
  <c r="L92" i="2"/>
  <c r="L98" i="2"/>
  <c r="L106" i="2"/>
  <c r="M5" i="2"/>
  <c r="L7" i="2"/>
  <c r="M13" i="2"/>
  <c r="L15" i="2"/>
  <c r="M25" i="2"/>
  <c r="L27" i="2"/>
  <c r="M33" i="2"/>
  <c r="L35" i="2"/>
  <c r="M41" i="2"/>
  <c r="L43" i="2"/>
  <c r="M49" i="2"/>
  <c r="L51" i="2"/>
  <c r="L57" i="2"/>
  <c r="L72" i="2"/>
  <c r="L80" i="2"/>
  <c r="M84" i="2"/>
  <c r="M92" i="2"/>
  <c r="M98" i="2"/>
  <c r="L100" i="2"/>
  <c r="M106" i="2"/>
  <c r="L108" i="2"/>
  <c r="N5" i="2"/>
  <c r="M7" i="2"/>
  <c r="L9" i="2"/>
  <c r="N13" i="2"/>
  <c r="M15" i="2"/>
  <c r="L17" i="2"/>
  <c r="N25" i="2"/>
  <c r="M27" i="2"/>
  <c r="L29" i="2"/>
  <c r="N33" i="2"/>
  <c r="M35" i="2"/>
  <c r="L37" i="2"/>
  <c r="N41" i="2"/>
  <c r="M43" i="2"/>
  <c r="L45" i="2"/>
  <c r="M47" i="2"/>
  <c r="N49" i="2"/>
  <c r="M51" i="2"/>
  <c r="M57" i="2"/>
  <c r="L59" i="2"/>
  <c r="N64" i="2"/>
  <c r="L66" i="2"/>
  <c r="M72" i="2"/>
  <c r="L74" i="2"/>
  <c r="N84" i="2"/>
  <c r="L88" i="2"/>
  <c r="N92" i="2"/>
  <c r="L96" i="2"/>
  <c r="N98" i="2"/>
  <c r="M100" i="2"/>
  <c r="N106" i="2"/>
  <c r="M108" i="2"/>
  <c r="N21" i="1"/>
  <c r="N102" i="2"/>
  <c r="N94" i="2"/>
  <c r="N86" i="2"/>
  <c r="N78" i="2"/>
  <c r="N70" i="2"/>
  <c r="N61" i="2"/>
  <c r="N53" i="2"/>
  <c r="L41" i="2"/>
  <c r="M39" i="2"/>
  <c r="M31" i="2"/>
  <c r="L5" i="2"/>
  <c r="M23" i="2"/>
  <c r="L33" i="2"/>
  <c r="L53" i="2"/>
  <c r="L61" i="2"/>
  <c r="L70" i="2"/>
  <c r="L78" i="2"/>
  <c r="L86" i="2"/>
  <c r="L94" i="2"/>
  <c r="L102" i="2"/>
  <c r="L23" i="2"/>
  <c r="L31" i="2"/>
  <c r="L39" i="2"/>
  <c r="L47" i="2"/>
  <c r="M53" i="2"/>
  <c r="M61" i="2"/>
  <c r="M70" i="2"/>
  <c r="M78" i="2"/>
  <c r="M86" i="2"/>
  <c r="M94" i="2"/>
  <c r="M102" i="2"/>
  <c r="L3" i="2"/>
  <c r="L11" i="2"/>
  <c r="M29" i="2"/>
  <c r="M37" i="2"/>
  <c r="M45" i="2"/>
  <c r="M21" i="1"/>
  <c r="L21" i="1"/>
  <c r="J5" i="1"/>
  <c r="J7" i="1"/>
  <c r="J9" i="1"/>
  <c r="J11" i="1"/>
  <c r="J13" i="1"/>
  <c r="J15" i="1"/>
  <c r="J17" i="1"/>
  <c r="J23" i="1"/>
  <c r="J25" i="1"/>
  <c r="J27" i="1"/>
  <c r="J29" i="1"/>
  <c r="J31" i="1"/>
  <c r="J33" i="1"/>
  <c r="J35" i="1"/>
  <c r="J37" i="1"/>
  <c r="J39" i="1"/>
  <c r="J41" i="1"/>
  <c r="J43" i="1"/>
  <c r="J45" i="1"/>
  <c r="J47" i="1"/>
  <c r="J49" i="1"/>
  <c r="J51" i="1"/>
  <c r="J53" i="1"/>
  <c r="J55" i="1"/>
  <c r="J57" i="1"/>
  <c r="J59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J92" i="1"/>
  <c r="J94" i="1"/>
  <c r="J96" i="1"/>
  <c r="J98" i="1"/>
  <c r="J100" i="1"/>
  <c r="J102" i="1"/>
  <c r="J104" i="1"/>
  <c r="J106" i="1"/>
  <c r="G5" i="1"/>
  <c r="H5" i="1"/>
  <c r="I5" i="1"/>
  <c r="G7" i="1"/>
  <c r="H7" i="1"/>
  <c r="I7" i="1"/>
  <c r="G9" i="1"/>
  <c r="H9" i="1"/>
  <c r="I9" i="1"/>
  <c r="G11" i="1"/>
  <c r="H11" i="1"/>
  <c r="I11" i="1"/>
  <c r="N11" i="1" s="1"/>
  <c r="G13" i="1"/>
  <c r="H13" i="1"/>
  <c r="I13" i="1"/>
  <c r="G15" i="1"/>
  <c r="H15" i="1"/>
  <c r="I15" i="1"/>
  <c r="G17" i="1"/>
  <c r="H17" i="1"/>
  <c r="I17" i="1"/>
  <c r="G23" i="1"/>
  <c r="H23" i="1"/>
  <c r="I23" i="1"/>
  <c r="N23" i="1" s="1"/>
  <c r="G25" i="1"/>
  <c r="H25" i="1"/>
  <c r="I25" i="1"/>
  <c r="G27" i="1"/>
  <c r="H27" i="1"/>
  <c r="M27" i="1" s="1"/>
  <c r="I27" i="1"/>
  <c r="G29" i="1"/>
  <c r="H29" i="1"/>
  <c r="I29" i="1"/>
  <c r="G31" i="1"/>
  <c r="H31" i="1"/>
  <c r="I31" i="1"/>
  <c r="N31" i="1" s="1"/>
  <c r="G33" i="1"/>
  <c r="H33" i="1"/>
  <c r="I33" i="1"/>
  <c r="G35" i="1"/>
  <c r="H35" i="1"/>
  <c r="M35" i="1" s="1"/>
  <c r="I35" i="1"/>
  <c r="G37" i="1"/>
  <c r="H37" i="1"/>
  <c r="I37" i="1"/>
  <c r="G39" i="1"/>
  <c r="H39" i="1"/>
  <c r="I39" i="1"/>
  <c r="N39" i="1" s="1"/>
  <c r="G41" i="1"/>
  <c r="H41" i="1"/>
  <c r="I41" i="1"/>
  <c r="G43" i="1"/>
  <c r="H43" i="1"/>
  <c r="M43" i="1" s="1"/>
  <c r="I43" i="1"/>
  <c r="G45" i="1"/>
  <c r="H45" i="1"/>
  <c r="I45" i="1"/>
  <c r="G47" i="1"/>
  <c r="H47" i="1"/>
  <c r="I47" i="1"/>
  <c r="N47" i="1" s="1"/>
  <c r="G49" i="1"/>
  <c r="H49" i="1"/>
  <c r="I49" i="1"/>
  <c r="G51" i="1"/>
  <c r="H51" i="1"/>
  <c r="M51" i="1" s="1"/>
  <c r="I51" i="1"/>
  <c r="G53" i="1"/>
  <c r="H53" i="1"/>
  <c r="I53" i="1"/>
  <c r="G55" i="1"/>
  <c r="H55" i="1"/>
  <c r="I55" i="1"/>
  <c r="G57" i="1"/>
  <c r="H57" i="1"/>
  <c r="I57" i="1"/>
  <c r="G59" i="1"/>
  <c r="H59" i="1"/>
  <c r="M59" i="1" s="1"/>
  <c r="I59" i="1"/>
  <c r="G62" i="1"/>
  <c r="H62" i="1"/>
  <c r="I62" i="1"/>
  <c r="G64" i="1"/>
  <c r="H64" i="1"/>
  <c r="I64" i="1"/>
  <c r="G66" i="1"/>
  <c r="H66" i="1"/>
  <c r="I66" i="1"/>
  <c r="G68" i="1"/>
  <c r="H68" i="1"/>
  <c r="M68" i="1" s="1"/>
  <c r="I68" i="1"/>
  <c r="G70" i="1"/>
  <c r="H70" i="1"/>
  <c r="I70" i="1"/>
  <c r="G72" i="1"/>
  <c r="H72" i="1"/>
  <c r="I72" i="1"/>
  <c r="G74" i="1"/>
  <c r="H74" i="1"/>
  <c r="I74" i="1"/>
  <c r="G76" i="1"/>
  <c r="H76" i="1"/>
  <c r="M76" i="1" s="1"/>
  <c r="I76" i="1"/>
  <c r="G78" i="1"/>
  <c r="H78" i="1"/>
  <c r="I78" i="1"/>
  <c r="G80" i="1"/>
  <c r="H80" i="1"/>
  <c r="I80" i="1"/>
  <c r="G82" i="1"/>
  <c r="H82" i="1"/>
  <c r="I82" i="1"/>
  <c r="G84" i="1"/>
  <c r="H84" i="1"/>
  <c r="M84" i="1" s="1"/>
  <c r="I84" i="1"/>
  <c r="G86" i="1"/>
  <c r="H86" i="1"/>
  <c r="I86" i="1"/>
  <c r="G88" i="1"/>
  <c r="H88" i="1"/>
  <c r="I88" i="1"/>
  <c r="G90" i="1"/>
  <c r="H90" i="1"/>
  <c r="I90" i="1"/>
  <c r="G92" i="1"/>
  <c r="H92" i="1"/>
  <c r="M92" i="1" s="1"/>
  <c r="I92" i="1"/>
  <c r="G94" i="1"/>
  <c r="H94" i="1"/>
  <c r="I94" i="1"/>
  <c r="G96" i="1"/>
  <c r="H96" i="1"/>
  <c r="I96" i="1"/>
  <c r="G98" i="1"/>
  <c r="H98" i="1"/>
  <c r="I98" i="1"/>
  <c r="G100" i="1"/>
  <c r="H100" i="1"/>
  <c r="M100" i="1" s="1"/>
  <c r="I100" i="1"/>
  <c r="G102" i="1"/>
  <c r="H102" i="1"/>
  <c r="I102" i="1"/>
  <c r="G104" i="1"/>
  <c r="H104" i="1"/>
  <c r="I104" i="1"/>
  <c r="G106" i="1"/>
  <c r="H106" i="1"/>
  <c r="I106" i="1"/>
  <c r="I3" i="1"/>
  <c r="H3" i="1"/>
  <c r="G3" i="1"/>
  <c r="F5" i="1"/>
  <c r="F7" i="1"/>
  <c r="F9" i="1"/>
  <c r="F11" i="1"/>
  <c r="F13" i="1"/>
  <c r="F15" i="1"/>
  <c r="F17" i="1"/>
  <c r="F23" i="1"/>
  <c r="F25" i="1"/>
  <c r="F27" i="1"/>
  <c r="F29" i="1"/>
  <c r="F31" i="1"/>
  <c r="F33" i="1"/>
  <c r="F35" i="1"/>
  <c r="F37" i="1"/>
  <c r="F39" i="1"/>
  <c r="F41" i="1"/>
  <c r="F43" i="1"/>
  <c r="F45" i="1"/>
  <c r="F47" i="1"/>
  <c r="F49" i="1"/>
  <c r="F51" i="1"/>
  <c r="F53" i="1"/>
  <c r="F55" i="1"/>
  <c r="F57" i="1"/>
  <c r="F59" i="1"/>
  <c r="F62" i="1"/>
  <c r="F64" i="1"/>
  <c r="F66" i="1"/>
  <c r="F68" i="1"/>
  <c r="F70" i="1"/>
  <c r="F72" i="1"/>
  <c r="F74" i="1"/>
  <c r="F76" i="1"/>
  <c r="F78" i="1"/>
  <c r="F80" i="1"/>
  <c r="F82" i="1"/>
  <c r="F84" i="1"/>
  <c r="F86" i="1"/>
  <c r="F88" i="1"/>
  <c r="F90" i="1"/>
  <c r="F92" i="1"/>
  <c r="F94" i="1"/>
  <c r="F96" i="1"/>
  <c r="F98" i="1"/>
  <c r="F100" i="1"/>
  <c r="F102" i="1"/>
  <c r="F104" i="1"/>
  <c r="F106" i="1"/>
  <c r="F3" i="1"/>
  <c r="J3" i="1"/>
  <c r="K109" i="2" l="1"/>
  <c r="N104" i="1"/>
  <c r="N96" i="1"/>
  <c r="N88" i="1"/>
  <c r="N80" i="1"/>
  <c r="N72" i="1"/>
  <c r="N64" i="1"/>
  <c r="N55" i="1"/>
  <c r="N20" i="2"/>
  <c r="M20" i="2"/>
  <c r="L20" i="2"/>
  <c r="M17" i="1"/>
  <c r="M9" i="1"/>
  <c r="N109" i="2"/>
  <c r="M109" i="2"/>
  <c r="L109" i="2"/>
  <c r="K110" i="2"/>
  <c r="M98" i="1"/>
  <c r="M25" i="1"/>
  <c r="L102" i="1"/>
  <c r="L94" i="1"/>
  <c r="L86" i="1"/>
  <c r="L78" i="1"/>
  <c r="L70" i="1"/>
  <c r="L62" i="1"/>
  <c r="L53" i="1"/>
  <c r="L45" i="1"/>
  <c r="L37" i="1"/>
  <c r="L29" i="1"/>
  <c r="L17" i="1"/>
  <c r="L9" i="1"/>
  <c r="K17" i="1"/>
  <c r="K9" i="1"/>
  <c r="L106" i="1"/>
  <c r="N102" i="1"/>
  <c r="L98" i="1"/>
  <c r="N94" i="1"/>
  <c r="L90" i="1"/>
  <c r="N86" i="1"/>
  <c r="L82" i="1"/>
  <c r="N78" i="1"/>
  <c r="L74" i="1"/>
  <c r="N70" i="1"/>
  <c r="L66" i="1"/>
  <c r="N62" i="1"/>
  <c r="L57" i="1"/>
  <c r="N53" i="1"/>
  <c r="L49" i="1"/>
  <c r="N45" i="1"/>
  <c r="L41" i="1"/>
  <c r="N37" i="1"/>
  <c r="L33" i="1"/>
  <c r="N29" i="1"/>
  <c r="L25" i="1"/>
  <c r="N17" i="1"/>
  <c r="N9" i="1"/>
  <c r="M3" i="1"/>
  <c r="K3" i="1"/>
  <c r="K100" i="1"/>
  <c r="K92" i="1"/>
  <c r="K84" i="1"/>
  <c r="K76" i="1"/>
  <c r="K68" i="1"/>
  <c r="K59" i="1"/>
  <c r="K51" i="1"/>
  <c r="K43" i="1"/>
  <c r="K35" i="1"/>
  <c r="K27" i="1"/>
  <c r="L100" i="1"/>
  <c r="L92" i="1"/>
  <c r="L84" i="1"/>
  <c r="L76" i="1"/>
  <c r="L68" i="1"/>
  <c r="L59" i="1"/>
  <c r="L51" i="1"/>
  <c r="L43" i="1"/>
  <c r="L35" i="1"/>
  <c r="L27" i="1"/>
  <c r="L15" i="1"/>
  <c r="L7" i="1"/>
  <c r="N13" i="1"/>
  <c r="N5" i="1"/>
  <c r="K80" i="1"/>
  <c r="N100" i="1"/>
  <c r="N92" i="1"/>
  <c r="N84" i="1"/>
  <c r="N76" i="1"/>
  <c r="N68" i="1"/>
  <c r="N59" i="1"/>
  <c r="N51" i="1"/>
  <c r="N43" i="1"/>
  <c r="N35" i="1"/>
  <c r="L31" i="1"/>
  <c r="N27" i="1"/>
  <c r="L11" i="1"/>
  <c r="K70" i="1"/>
  <c r="M74" i="1"/>
  <c r="N3" i="1"/>
  <c r="M102" i="1"/>
  <c r="M94" i="1"/>
  <c r="M86" i="1"/>
  <c r="M78" i="1"/>
  <c r="M70" i="1"/>
  <c r="M62" i="1"/>
  <c r="M53" i="1"/>
  <c r="M45" i="1"/>
  <c r="M37" i="1"/>
  <c r="M29" i="1"/>
  <c r="M11" i="1"/>
  <c r="L88" i="1"/>
  <c r="K55" i="1"/>
  <c r="K106" i="1"/>
  <c r="K98" i="1"/>
  <c r="K90" i="1"/>
  <c r="K82" i="1"/>
  <c r="K74" i="1"/>
  <c r="K66" i="1"/>
  <c r="K57" i="1"/>
  <c r="K49" i="1"/>
  <c r="K41" i="1"/>
  <c r="K33" i="1"/>
  <c r="K25" i="1"/>
  <c r="K15" i="1"/>
  <c r="K7" i="1"/>
  <c r="K104" i="1"/>
  <c r="K96" i="1"/>
  <c r="K88" i="1"/>
  <c r="K72" i="1"/>
  <c r="K64" i="1"/>
  <c r="K47" i="1"/>
  <c r="K39" i="1"/>
  <c r="K31" i="1"/>
  <c r="K23" i="1"/>
  <c r="K13" i="1"/>
  <c r="K5" i="1"/>
  <c r="N106" i="1"/>
  <c r="M104" i="1"/>
  <c r="N98" i="1"/>
  <c r="M96" i="1"/>
  <c r="N90" i="1"/>
  <c r="M88" i="1"/>
  <c r="N82" i="1"/>
  <c r="M80" i="1"/>
  <c r="N74" i="1"/>
  <c r="M72" i="1"/>
  <c r="N66" i="1"/>
  <c r="M64" i="1"/>
  <c r="N57" i="1"/>
  <c r="M55" i="1"/>
  <c r="N49" i="1"/>
  <c r="M47" i="1"/>
  <c r="N41" i="1"/>
  <c r="M39" i="1"/>
  <c r="N33" i="1"/>
  <c r="M31" i="1"/>
  <c r="N25" i="1"/>
  <c r="M23" i="1"/>
  <c r="N15" i="1"/>
  <c r="M13" i="1"/>
  <c r="N7" i="1"/>
  <c r="M5" i="1"/>
  <c r="K102" i="1"/>
  <c r="K94" i="1"/>
  <c r="K86" i="1"/>
  <c r="K78" i="1"/>
  <c r="K62" i="1"/>
  <c r="K53" i="1"/>
  <c r="K45" i="1"/>
  <c r="K37" i="1"/>
  <c r="K29" i="1"/>
  <c r="K11" i="1"/>
  <c r="L3" i="1"/>
  <c r="M106" i="1"/>
  <c r="L104" i="1"/>
  <c r="L96" i="1"/>
  <c r="M90" i="1"/>
  <c r="M82" i="1"/>
  <c r="L80" i="1"/>
  <c r="L72" i="1"/>
  <c r="M66" i="1"/>
  <c r="L64" i="1"/>
  <c r="M57" i="1"/>
  <c r="L55" i="1"/>
  <c r="M49" i="1"/>
  <c r="L47" i="1"/>
  <c r="M41" i="1"/>
  <c r="L39" i="1"/>
  <c r="M33" i="1"/>
  <c r="L23" i="1"/>
  <c r="M15" i="1"/>
  <c r="L13" i="1"/>
  <c r="M7" i="1"/>
  <c r="L5" i="1"/>
  <c r="N110" i="2" l="1"/>
  <c r="M110" i="2"/>
  <c r="L107" i="1"/>
  <c r="L18" i="1"/>
  <c r="N107" i="1"/>
  <c r="M107" i="1"/>
  <c r="L110" i="2"/>
  <c r="N18" i="1"/>
  <c r="K18" i="1"/>
  <c r="K107" i="1"/>
  <c r="M18" i="1"/>
  <c r="M108" i="1" l="1"/>
  <c r="K108" i="1"/>
  <c r="N108" i="1"/>
  <c r="L108" i="1"/>
</calcChain>
</file>

<file path=xl/sharedStrings.xml><?xml version="1.0" encoding="utf-8"?>
<sst xmlns="http://schemas.openxmlformats.org/spreadsheetml/2006/main" count="62" uniqueCount="13">
  <si>
    <t>Homokos kavics</t>
  </si>
  <si>
    <t>AC11 kiegy</t>
  </si>
  <si>
    <t>AC22 kötő</t>
  </si>
  <si>
    <t>Ckt alap</t>
  </si>
  <si>
    <t>Mindösszesen:</t>
  </si>
  <si>
    <t>I. szakasz Összesen:</t>
  </si>
  <si>
    <t>II. szakasz Összesen:</t>
  </si>
  <si>
    <t>Föld töltés</t>
  </si>
  <si>
    <t>Humusz leszedés</t>
  </si>
  <si>
    <t>Humusz terítés</t>
  </si>
  <si>
    <t>Föld ki- termelés</t>
  </si>
  <si>
    <t>Szelvények közötti távolság fele</t>
  </si>
  <si>
    <t>Szelvény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</si>
</sst>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+000.00"/>
  </numFmts>
  <fonts count="6" x14ac:knownFonts="1">
    <font>
      <sz val="11"/>
      <color theme="1"/>
      <name val="Calibri"/>
      <family val="2"/>
      <scheme val="minor"/>
    </font>
    <font>
      <b/>
      <sz val="9"/>
      <name val="Arial CE"/>
      <charset val="238"/>
    </font>
    <font>
      <b/>
      <sz val="8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2" xfId="0" applyFont="1" applyFill="1" applyBorder="1" applyAlignment="1">
      <alignment horizontal="centerContinuous" vertical="center" wrapText="1"/>
    </xf>
    <xf numFmtId="0" fontId="2" fillId="0" borderId="3" xfId="0" applyFont="1" applyFill="1" applyBorder="1" applyAlignment="1">
      <alignment horizontal="centerContinuous" vertical="center" wrapText="1"/>
    </xf>
    <xf numFmtId="164" fontId="0" fillId="0" borderId="1" xfId="0" applyNumberFormat="1" applyBorder="1"/>
    <xf numFmtId="2" fontId="3" fillId="0" borderId="6" xfId="0" applyNumberFormat="1" applyFont="1" applyFill="1" applyBorder="1" applyAlignment="1">
      <alignment horizontal="right" vertical="center"/>
    </xf>
    <xf numFmtId="2" fontId="3" fillId="0" borderId="8" xfId="0" applyNumberFormat="1" applyFont="1" applyFill="1" applyBorder="1" applyAlignment="1">
      <alignment horizontal="right" vertical="center"/>
    </xf>
    <xf numFmtId="2" fontId="3" fillId="0" borderId="9" xfId="0" applyNumberFormat="1" applyFont="1" applyFill="1" applyBorder="1" applyAlignment="1">
      <alignment horizontal="right" vertical="center"/>
    </xf>
    <xf numFmtId="164" fontId="0" fillId="0" borderId="8" xfId="0" applyNumberFormat="1" applyBorder="1"/>
    <xf numFmtId="2" fontId="3" fillId="0" borderId="0" xfId="0" applyNumberFormat="1" applyFont="1" applyFill="1" applyBorder="1" applyAlignment="1">
      <alignment horizontal="right" vertical="center"/>
    </xf>
    <xf numFmtId="2" fontId="3" fillId="0" borderId="11" xfId="0" applyNumberFormat="1" applyFont="1" applyFill="1" applyBorder="1" applyAlignment="1">
      <alignment horizontal="right" vertical="center"/>
    </xf>
    <xf numFmtId="2" fontId="3" fillId="0" borderId="12" xfId="0" applyNumberFormat="1" applyFont="1" applyFill="1" applyBorder="1" applyAlignment="1">
      <alignment horizontal="right" vertical="center"/>
    </xf>
    <xf numFmtId="2" fontId="3" fillId="0" borderId="13" xfId="0" applyNumberFormat="1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2" fontId="0" fillId="0" borderId="6" xfId="0" applyNumberFormat="1" applyBorder="1"/>
    <xf numFmtId="2" fontId="0" fillId="0" borderId="9" xfId="0" applyNumberFormat="1" applyBorder="1"/>
    <xf numFmtId="2" fontId="4" fillId="0" borderId="9" xfId="0" applyNumberFormat="1" applyFont="1" applyFill="1" applyBorder="1" applyAlignment="1">
      <alignment horizontal="right" vertical="center"/>
    </xf>
    <xf numFmtId="2" fontId="3" fillId="0" borderId="7" xfId="0" applyNumberFormat="1" applyFont="1" applyFill="1" applyBorder="1" applyAlignment="1">
      <alignment horizontal="right" vertical="center"/>
    </xf>
    <xf numFmtId="2" fontId="0" fillId="0" borderId="0" xfId="0" applyNumberFormat="1" applyBorder="1"/>
    <xf numFmtId="2" fontId="0" fillId="0" borderId="12" xfId="0" applyNumberFormat="1" applyBorder="1"/>
    <xf numFmtId="2" fontId="3" fillId="0" borderId="5" xfId="0" applyNumberFormat="1" applyFont="1" applyFill="1" applyBorder="1" applyAlignment="1">
      <alignment horizontal="right" vertical="center"/>
    </xf>
    <xf numFmtId="2" fontId="3" fillId="0" borderId="10" xfId="0" applyNumberFormat="1" applyFont="1" applyFill="1" applyBorder="1" applyAlignment="1">
      <alignment horizontal="right" vertical="center"/>
    </xf>
    <xf numFmtId="2" fontId="4" fillId="0" borderId="7" xfId="0" applyNumberFormat="1" applyFont="1" applyFill="1" applyBorder="1" applyAlignment="1">
      <alignment horizontal="right" vertical="center"/>
    </xf>
    <xf numFmtId="2" fontId="3" fillId="0" borderId="14" xfId="0" applyNumberFormat="1" applyFont="1" applyFill="1" applyBorder="1" applyAlignment="1">
      <alignment horizontal="right" vertical="center"/>
    </xf>
    <xf numFmtId="2" fontId="3" fillId="0" borderId="1" xfId="0" applyNumberFormat="1" applyFont="1" applyFill="1" applyBorder="1" applyAlignment="1">
      <alignment horizontal="right" vertical="center"/>
    </xf>
    <xf numFmtId="164" fontId="5" fillId="0" borderId="8" xfId="0" applyNumberFormat="1" applyFont="1" applyFill="1" applyBorder="1"/>
    <xf numFmtId="2" fontId="5" fillId="0" borderId="6" xfId="0" applyNumberFormat="1" applyFont="1" applyFill="1" applyBorder="1"/>
    <xf numFmtId="2" fontId="5" fillId="0" borderId="9" xfId="0" applyNumberFormat="1" applyFont="1" applyFill="1" applyBorder="1"/>
    <xf numFmtId="0" fontId="5" fillId="0" borderId="0" xfId="0" applyFont="1" applyFill="1"/>
    <xf numFmtId="2" fontId="3" fillId="0" borderId="4" xfId="0" applyNumberFormat="1" applyFont="1" applyFill="1" applyBorder="1" applyAlignment="1">
      <alignment horizontal="right" vertical="center"/>
    </xf>
    <xf numFmtId="2" fontId="3" fillId="0" borderId="15" xfId="0" applyNumberFormat="1" applyFont="1" applyFill="1" applyBorder="1" applyAlignment="1">
      <alignment horizontal="right" vertical="center"/>
    </xf>
    <xf numFmtId="2" fontId="3" fillId="0" borderId="16" xfId="0" applyNumberFormat="1" applyFont="1" applyFill="1" applyBorder="1" applyAlignment="1">
      <alignment horizontal="right" vertical="center"/>
    </xf>
    <xf numFmtId="2" fontId="0" fillId="0" borderId="15" xfId="0" applyNumberFormat="1" applyBorder="1"/>
    <xf numFmtId="2" fontId="0" fillId="0" borderId="4" xfId="0" applyNumberFormat="1" applyBorder="1"/>
    <xf numFmtId="2" fontId="0" fillId="0" borderId="16" xfId="0" applyNumberFormat="1" applyBorder="1"/>
    <xf numFmtId="164" fontId="5" fillId="0" borderId="1" xfId="0" applyNumberFormat="1" applyFont="1" applyFill="1" applyBorder="1"/>
    <xf numFmtId="2" fontId="5" fillId="0" borderId="0" xfId="0" applyNumberFormat="1" applyFont="1" applyFill="1" applyBorder="1"/>
    <xf numFmtId="2" fontId="5" fillId="0" borderId="12" xfId="0" applyNumberFormat="1" applyFont="1" applyFill="1" applyBorder="1"/>
    <xf numFmtId="164" fontId="0" fillId="0" borderId="17" xfId="0" applyNumberFormat="1" applyBorder="1"/>
    <xf numFmtId="2" fontId="0" fillId="0" borderId="18" xfId="0" applyNumberFormat="1" applyBorder="1"/>
    <xf numFmtId="2" fontId="0" fillId="0" borderId="19" xfId="0" applyNumberFormat="1" applyBorder="1"/>
    <xf numFmtId="2" fontId="4" fillId="0" borderId="19" xfId="0" applyNumberFormat="1" applyFont="1" applyFill="1" applyBorder="1" applyAlignment="1">
      <alignment horizontal="right" vertical="center"/>
    </xf>
    <xf numFmtId="2" fontId="3" fillId="0" borderId="20" xfId="0" applyNumberFormat="1" applyFont="1" applyFill="1" applyBorder="1" applyAlignment="1">
      <alignment horizontal="right" vertical="center"/>
    </xf>
    <xf numFmtId="2" fontId="3" fillId="0" borderId="18" xfId="0" applyNumberFormat="1" applyFont="1" applyFill="1" applyBorder="1" applyAlignment="1">
      <alignment horizontal="right" vertical="center"/>
    </xf>
    <xf numFmtId="2" fontId="3" fillId="0" borderId="21" xfId="0" applyNumberFormat="1" applyFont="1" applyFill="1" applyBorder="1" applyAlignment="1">
      <alignment horizontal="right" vertical="center"/>
    </xf>
    <xf numFmtId="0" fontId="0" fillId="0" borderId="4" xfId="0" applyBorder="1" applyAlignment="1">
      <alignment horizontal="right"/>
    </xf>
    <xf numFmtId="0" fontId="0" fillId="0" borderId="16" xfId="0" applyBorder="1" applyAlignment="1">
      <alignment horizontal="right"/>
    </xf>
    <xf numFmtId="2" fontId="3" fillId="0" borderId="4" xfId="0" applyNumberFormat="1" applyFont="1" applyFill="1" applyBorder="1" applyAlignment="1">
      <alignment horizontal="center" vertical="center"/>
    </xf>
    <xf numFmtId="2" fontId="3" fillId="0" borderId="1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0" borderId="15" xfId="0" applyNumberFormat="1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8"/>
  <sheetViews>
    <sheetView showGridLines="0" tabSelected="1" view="pageLayout" zoomScaleNormal="115" zoomScaleSheetLayoutView="115" workbookViewId="0">
      <selection activeCell="P59" sqref="P59"/>
    </sheetView>
  </sheetViews>
  <sheetFormatPr defaultRowHeight="15" x14ac:dyDescent="0.25"/>
  <cols>
    <col min="1" max="1" width="10.42578125" customWidth="1"/>
    <col min="2" max="2" width="6.42578125" customWidth="1"/>
    <col min="3" max="3" width="6.85546875" customWidth="1"/>
    <col min="4" max="4" width="4.7109375" customWidth="1"/>
    <col min="5" max="5" width="7.7109375" customWidth="1"/>
    <col min="6" max="6" width="5.7109375" customWidth="1"/>
    <col min="7" max="7" width="6.28515625" customWidth="1"/>
    <col min="8" max="8" width="5.7109375" customWidth="1"/>
    <col min="9" max="9" width="7.140625" customWidth="1"/>
    <col min="10" max="10" width="10.42578125" customWidth="1"/>
    <col min="11" max="11" width="7.7109375" customWidth="1"/>
    <col min="12" max="12" width="8.42578125" customWidth="1"/>
    <col min="13" max="13" width="9.85546875" customWidth="1"/>
    <col min="14" max="14" width="8.7109375" customWidth="1"/>
  </cols>
  <sheetData>
    <row r="1" spans="1:14" ht="45.75" thickBot="1" x14ac:dyDescent="0.3">
      <c r="A1" s="1" t="s">
        <v>12</v>
      </c>
      <c r="B1" s="1" t="s">
        <v>1</v>
      </c>
      <c r="C1" s="1" t="s">
        <v>2</v>
      </c>
      <c r="D1" s="1" t="s">
        <v>3</v>
      </c>
      <c r="E1" s="2" t="s">
        <v>0</v>
      </c>
      <c r="F1" s="1" t="s">
        <v>1</v>
      </c>
      <c r="G1" s="1" t="s">
        <v>2</v>
      </c>
      <c r="H1" s="1" t="s">
        <v>3</v>
      </c>
      <c r="I1" s="2" t="s">
        <v>0</v>
      </c>
      <c r="J1" s="2" t="s">
        <v>11</v>
      </c>
      <c r="K1" s="12" t="s">
        <v>1</v>
      </c>
      <c r="L1" s="1" t="s">
        <v>2</v>
      </c>
      <c r="M1" s="1" t="s">
        <v>3</v>
      </c>
      <c r="N1" s="2" t="s">
        <v>0</v>
      </c>
    </row>
    <row r="2" spans="1:14" x14ac:dyDescent="0.25">
      <c r="A2" s="7">
        <v>113.16</v>
      </c>
      <c r="B2" s="13">
        <v>0</v>
      </c>
      <c r="C2" s="14">
        <v>0.69</v>
      </c>
      <c r="D2" s="15">
        <v>1.1100000000000001</v>
      </c>
      <c r="E2" s="16">
        <v>2.21</v>
      </c>
      <c r="F2" s="8"/>
      <c r="G2" s="8"/>
      <c r="H2" s="8"/>
      <c r="I2" s="43"/>
      <c r="J2" s="23"/>
      <c r="K2" s="10"/>
      <c r="L2" s="10"/>
      <c r="M2" s="10"/>
      <c r="N2" s="10"/>
    </row>
    <row r="3" spans="1:14" x14ac:dyDescent="0.25">
      <c r="A3" s="3"/>
      <c r="B3" s="17"/>
      <c r="C3" s="18"/>
      <c r="D3" s="19"/>
      <c r="E3" s="20"/>
      <c r="F3" s="4">
        <f>B2+B4</f>
        <v>0</v>
      </c>
      <c r="G3" s="4">
        <f>C2+C4</f>
        <v>1.38</v>
      </c>
      <c r="H3" s="4">
        <f>D2+D4</f>
        <v>2.2200000000000002</v>
      </c>
      <c r="I3" s="4">
        <f>E2+E4</f>
        <v>4.42</v>
      </c>
      <c r="J3" s="5">
        <f>(A4-A2)/2</f>
        <v>4.5100000000000051</v>
      </c>
      <c r="K3" s="6">
        <f>F3*J3</f>
        <v>0</v>
      </c>
      <c r="L3" s="6">
        <f>G3*J3</f>
        <v>6.2238000000000069</v>
      </c>
      <c r="M3" s="6">
        <f>H3*J3</f>
        <v>10.012200000000012</v>
      </c>
      <c r="N3" s="6">
        <f>I3*J3</f>
        <v>19.934200000000022</v>
      </c>
    </row>
    <row r="4" spans="1:14" x14ac:dyDescent="0.25">
      <c r="A4" s="7">
        <v>122.18</v>
      </c>
      <c r="B4" s="13">
        <v>0</v>
      </c>
      <c r="C4" s="14">
        <v>0.69</v>
      </c>
      <c r="D4" s="15">
        <v>1.1100000000000001</v>
      </c>
      <c r="E4" s="16">
        <v>2.21</v>
      </c>
      <c r="F4" s="8"/>
      <c r="G4" s="8"/>
      <c r="H4" s="8"/>
      <c r="I4" s="11"/>
      <c r="J4" s="9"/>
      <c r="K4" s="10"/>
      <c r="L4" s="10"/>
      <c r="M4" s="10"/>
      <c r="N4" s="10"/>
    </row>
    <row r="5" spans="1:14" x14ac:dyDescent="0.25">
      <c r="A5" s="3"/>
      <c r="B5" s="17"/>
      <c r="C5" s="18"/>
      <c r="D5" s="19"/>
      <c r="E5" s="20"/>
      <c r="F5" s="4">
        <f t="shared" ref="F5" si="0">B4+B6</f>
        <v>0</v>
      </c>
      <c r="G5" s="4">
        <f t="shared" ref="G5" si="1">C4+C6</f>
        <v>1.39</v>
      </c>
      <c r="H5" s="4">
        <f t="shared" ref="H5" si="2">D4+D6</f>
        <v>2.1100000000000003</v>
      </c>
      <c r="I5" s="4">
        <f t="shared" ref="I5" si="3">E4+E6</f>
        <v>3.91</v>
      </c>
      <c r="J5" s="5">
        <f t="shared" ref="J5" si="4">(A6-A4)/2</f>
        <v>11.614999999999995</v>
      </c>
      <c r="K5" s="6">
        <f t="shared" ref="K5" si="5">F5*J5</f>
        <v>0</v>
      </c>
      <c r="L5" s="6">
        <f t="shared" ref="L5" si="6">G5*J5</f>
        <v>16.144849999999991</v>
      </c>
      <c r="M5" s="6">
        <f t="shared" ref="M5" si="7">H5*J5</f>
        <v>24.507649999999995</v>
      </c>
      <c r="N5" s="6">
        <f t="shared" ref="N5" si="8">I5*J5</f>
        <v>45.41464999999998</v>
      </c>
    </row>
    <row r="6" spans="1:14" x14ac:dyDescent="0.25">
      <c r="A6" s="7">
        <v>145.41</v>
      </c>
      <c r="B6" s="13">
        <v>0</v>
      </c>
      <c r="C6" s="14">
        <v>0.7</v>
      </c>
      <c r="D6" s="15">
        <v>1</v>
      </c>
      <c r="E6" s="16">
        <v>1.7</v>
      </c>
      <c r="F6" s="8"/>
      <c r="G6" s="8"/>
      <c r="H6" s="8"/>
      <c r="I6" s="11"/>
      <c r="J6" s="9"/>
      <c r="K6" s="10"/>
      <c r="L6" s="10"/>
      <c r="M6" s="10"/>
      <c r="N6" s="10"/>
    </row>
    <row r="7" spans="1:14" x14ac:dyDescent="0.25">
      <c r="A7" s="3"/>
      <c r="B7" s="17"/>
      <c r="C7" s="18"/>
      <c r="D7" s="19"/>
      <c r="E7" s="20"/>
      <c r="F7" s="4">
        <f t="shared" ref="F7" si="9">B6+B8</f>
        <v>0</v>
      </c>
      <c r="G7" s="4">
        <f t="shared" ref="G7" si="10">C6+C8</f>
        <v>1.39</v>
      </c>
      <c r="H7" s="4">
        <f t="shared" ref="H7" si="11">D6+D8</f>
        <v>1.98</v>
      </c>
      <c r="I7" s="4">
        <f t="shared" ref="I7" si="12">E6+E8</f>
        <v>3.38</v>
      </c>
      <c r="J7" s="5">
        <f t="shared" ref="J7" si="13">(A8-A6)/2</f>
        <v>10.075000000000003</v>
      </c>
      <c r="K7" s="6">
        <f t="shared" ref="K7" si="14">F7*J7</f>
        <v>0</v>
      </c>
      <c r="L7" s="6">
        <f t="shared" ref="L7" si="15">G7*J7</f>
        <v>14.004250000000003</v>
      </c>
      <c r="M7" s="6">
        <f t="shared" ref="M7" si="16">H7*J7</f>
        <v>19.948500000000006</v>
      </c>
      <c r="N7" s="6">
        <f t="shared" ref="N7" si="17">I7*J7</f>
        <v>34.053500000000007</v>
      </c>
    </row>
    <row r="8" spans="1:14" x14ac:dyDescent="0.25">
      <c r="A8" s="7">
        <v>165.56</v>
      </c>
      <c r="B8" s="13">
        <v>0</v>
      </c>
      <c r="C8" s="14">
        <v>0.69</v>
      </c>
      <c r="D8" s="15">
        <v>0.98</v>
      </c>
      <c r="E8" s="16">
        <v>1.68</v>
      </c>
      <c r="F8" s="8"/>
      <c r="G8" s="8"/>
      <c r="H8" s="8"/>
      <c r="I8" s="11"/>
      <c r="J8" s="9"/>
      <c r="K8" s="10"/>
      <c r="L8" s="10"/>
      <c r="M8" s="10"/>
      <c r="N8" s="10"/>
    </row>
    <row r="9" spans="1:14" x14ac:dyDescent="0.25">
      <c r="A9" s="3"/>
      <c r="B9" s="17"/>
      <c r="C9" s="18"/>
      <c r="D9" s="19"/>
      <c r="E9" s="20"/>
      <c r="F9" s="4">
        <f t="shared" ref="F9" si="18">B8+B10</f>
        <v>0</v>
      </c>
      <c r="G9" s="4">
        <f t="shared" ref="G9" si="19">C8+C10</f>
        <v>1.38</v>
      </c>
      <c r="H9" s="4">
        <f t="shared" ref="H9" si="20">D8+D10</f>
        <v>2.0300000000000002</v>
      </c>
      <c r="I9" s="4">
        <f t="shared" ref="I9" si="21">E8+E10</f>
        <v>3.52</v>
      </c>
      <c r="J9" s="5">
        <f t="shared" ref="J9" si="22">(A10-A8)/2</f>
        <v>13.015000000000001</v>
      </c>
      <c r="K9" s="6">
        <f t="shared" ref="K9" si="23">F9*J9</f>
        <v>0</v>
      </c>
      <c r="L9" s="6">
        <f t="shared" ref="L9" si="24">G9*J9</f>
        <v>17.960699999999999</v>
      </c>
      <c r="M9" s="6">
        <f t="shared" ref="M9" si="25">H9*J9</f>
        <v>26.420450000000006</v>
      </c>
      <c r="N9" s="6">
        <f t="shared" ref="N9" si="26">I9*J9</f>
        <v>45.812800000000003</v>
      </c>
    </row>
    <row r="10" spans="1:14" x14ac:dyDescent="0.25">
      <c r="A10" s="7">
        <v>191.59</v>
      </c>
      <c r="B10" s="13">
        <v>0</v>
      </c>
      <c r="C10" s="14">
        <v>0.69</v>
      </c>
      <c r="D10" s="6">
        <v>1.05</v>
      </c>
      <c r="E10" s="21">
        <v>1.84</v>
      </c>
      <c r="F10" s="8"/>
      <c r="G10" s="8"/>
      <c r="H10" s="8"/>
      <c r="I10" s="11"/>
      <c r="J10" s="9"/>
      <c r="K10" s="10"/>
      <c r="L10" s="10"/>
      <c r="M10" s="10"/>
      <c r="N10" s="10"/>
    </row>
    <row r="11" spans="1:14" x14ac:dyDescent="0.25">
      <c r="A11" s="3"/>
      <c r="B11" s="17"/>
      <c r="C11" s="18"/>
      <c r="D11" s="19"/>
      <c r="E11" s="20"/>
      <c r="F11" s="4">
        <f t="shared" ref="F11" si="27">B10+B12</f>
        <v>0</v>
      </c>
      <c r="G11" s="4">
        <f t="shared" ref="G11" si="28">C10+C12</f>
        <v>1.39</v>
      </c>
      <c r="H11" s="4">
        <f t="shared" ref="H11" si="29">D10+D12</f>
        <v>2.0700000000000003</v>
      </c>
      <c r="I11" s="4">
        <f t="shared" ref="I11" si="30">E10+E12</f>
        <v>3.6</v>
      </c>
      <c r="J11" s="5">
        <f t="shared" ref="J11" si="31">(A12-A10)/2</f>
        <v>13.745000000000005</v>
      </c>
      <c r="K11" s="6">
        <f t="shared" ref="K11" si="32">F11*J11</f>
        <v>0</v>
      </c>
      <c r="L11" s="6">
        <f t="shared" ref="L11" si="33">G11*J11</f>
        <v>19.105550000000004</v>
      </c>
      <c r="M11" s="6">
        <f t="shared" ref="M11" si="34">H11*J11</f>
        <v>28.452150000000014</v>
      </c>
      <c r="N11" s="6">
        <f t="shared" ref="N11" si="35">I11*J11</f>
        <v>49.482000000000021</v>
      </c>
    </row>
    <row r="12" spans="1:14" x14ac:dyDescent="0.25">
      <c r="A12" s="7">
        <v>219.08</v>
      </c>
      <c r="B12" s="13">
        <v>0</v>
      </c>
      <c r="C12" s="14">
        <v>0.7</v>
      </c>
      <c r="D12" s="15">
        <v>1.02</v>
      </c>
      <c r="E12" s="16">
        <v>1.76</v>
      </c>
      <c r="F12" s="8"/>
      <c r="G12" s="8"/>
      <c r="H12" s="8"/>
      <c r="I12" s="11"/>
      <c r="J12" s="9"/>
      <c r="K12" s="10"/>
      <c r="L12" s="10"/>
      <c r="M12" s="10"/>
      <c r="N12" s="10"/>
    </row>
    <row r="13" spans="1:14" x14ac:dyDescent="0.25">
      <c r="A13" s="3"/>
      <c r="B13" s="17"/>
      <c r="C13" s="18"/>
      <c r="D13" s="19"/>
      <c r="E13" s="20"/>
      <c r="F13" s="4">
        <f t="shared" ref="F13" si="36">B12+B14</f>
        <v>0</v>
      </c>
      <c r="G13" s="4">
        <f t="shared" ref="G13" si="37">C12+C14</f>
        <v>1.4</v>
      </c>
      <c r="H13" s="4">
        <f t="shared" ref="H13" si="38">D12+D14</f>
        <v>2.02</v>
      </c>
      <c r="I13" s="4">
        <f t="shared" ref="I13" si="39">E12+E14</f>
        <v>3.48</v>
      </c>
      <c r="J13" s="5">
        <f t="shared" ref="J13" si="40">(A14-A12)/2</f>
        <v>10.299999999999997</v>
      </c>
      <c r="K13" s="6">
        <f t="shared" ref="K13" si="41">F13*J13</f>
        <v>0</v>
      </c>
      <c r="L13" s="6">
        <f t="shared" ref="L13" si="42">G13*J13</f>
        <v>14.419999999999995</v>
      </c>
      <c r="M13" s="6">
        <f t="shared" ref="M13" si="43">H13*J13</f>
        <v>20.805999999999994</v>
      </c>
      <c r="N13" s="6">
        <f t="shared" ref="N13" si="44">I13*J13</f>
        <v>35.843999999999987</v>
      </c>
    </row>
    <row r="14" spans="1:14" x14ac:dyDescent="0.25">
      <c r="A14" s="7">
        <v>239.68</v>
      </c>
      <c r="B14" s="13">
        <v>0</v>
      </c>
      <c r="C14" s="14">
        <v>0.7</v>
      </c>
      <c r="D14" s="6">
        <v>1</v>
      </c>
      <c r="E14" s="16">
        <v>1.72</v>
      </c>
      <c r="F14" s="8"/>
      <c r="G14" s="8"/>
      <c r="H14" s="8"/>
      <c r="I14" s="11"/>
      <c r="J14" s="9"/>
      <c r="K14" s="10"/>
      <c r="L14" s="10"/>
      <c r="M14" s="10"/>
      <c r="N14" s="10"/>
    </row>
    <row r="15" spans="1:14" x14ac:dyDescent="0.25">
      <c r="A15" s="3"/>
      <c r="B15" s="17"/>
      <c r="C15" s="18"/>
      <c r="D15" s="10"/>
      <c r="E15" s="22"/>
      <c r="F15" s="4">
        <f t="shared" ref="F15" si="45">B14+B16</f>
        <v>0</v>
      </c>
      <c r="G15" s="4">
        <f t="shared" ref="G15" si="46">C14+C16</f>
        <v>1.41</v>
      </c>
      <c r="H15" s="4">
        <f t="shared" ref="H15" si="47">D14+D16</f>
        <v>2.02</v>
      </c>
      <c r="I15" s="4">
        <f t="shared" ref="I15" si="48">E14+E16</f>
        <v>3.48</v>
      </c>
      <c r="J15" s="5">
        <f t="shared" ref="J15" si="49">(A16-A14)/2</f>
        <v>10.25</v>
      </c>
      <c r="K15" s="6">
        <f t="shared" ref="K15" si="50">F15*J15</f>
        <v>0</v>
      </c>
      <c r="L15" s="6">
        <f t="shared" ref="L15" si="51">G15*J15</f>
        <v>14.452499999999999</v>
      </c>
      <c r="M15" s="6">
        <f t="shared" ref="M15" si="52">H15*J15</f>
        <v>20.705000000000002</v>
      </c>
      <c r="N15" s="6">
        <f t="shared" ref="N15" si="53">I15*J15</f>
        <v>35.67</v>
      </c>
    </row>
    <row r="16" spans="1:14" x14ac:dyDescent="0.25">
      <c r="A16" s="7">
        <v>260.18</v>
      </c>
      <c r="B16" s="13">
        <v>0</v>
      </c>
      <c r="C16" s="14">
        <v>0.71</v>
      </c>
      <c r="D16" s="6">
        <v>1.02</v>
      </c>
      <c r="E16" s="16">
        <v>1.76</v>
      </c>
      <c r="F16" s="8"/>
      <c r="G16" s="8"/>
      <c r="H16" s="8"/>
      <c r="I16" s="11"/>
      <c r="J16" s="9"/>
      <c r="K16" s="10"/>
      <c r="L16" s="10"/>
      <c r="M16" s="10"/>
      <c r="N16" s="10"/>
    </row>
    <row r="17" spans="1:14" ht="15.75" thickBot="1" x14ac:dyDescent="0.3">
      <c r="A17" s="3"/>
      <c r="B17" s="17"/>
      <c r="C17" s="18"/>
      <c r="D17" s="19"/>
      <c r="E17" s="20"/>
      <c r="F17" s="4">
        <f t="shared" ref="F17" si="54">B16+B18</f>
        <v>0</v>
      </c>
      <c r="G17" s="4">
        <f t="shared" ref="G17" si="55">C16+C18</f>
        <v>0.71</v>
      </c>
      <c r="H17" s="4">
        <f t="shared" ref="H17" si="56">D16+D18</f>
        <v>1.02</v>
      </c>
      <c r="I17" s="8">
        <f t="shared" ref="I17" si="57">E16+E18</f>
        <v>1.76</v>
      </c>
      <c r="J17" s="23">
        <f t="shared" ref="J17" si="58">(A18-A16)/2</f>
        <v>11.060000000000002</v>
      </c>
      <c r="K17" s="10">
        <f t="shared" ref="K17" si="59">F17*J17</f>
        <v>0</v>
      </c>
      <c r="L17" s="10">
        <f t="shared" ref="L17" si="60">G17*J17</f>
        <v>7.8526000000000016</v>
      </c>
      <c r="M17" s="10">
        <f t="shared" ref="M17" si="61">H17*J17</f>
        <v>11.281200000000002</v>
      </c>
      <c r="N17" s="10">
        <f t="shared" ref="N17" si="62">I17*J17</f>
        <v>19.465600000000006</v>
      </c>
    </row>
    <row r="18" spans="1:14" s="27" customFormat="1" ht="15.75" thickBot="1" x14ac:dyDescent="0.3">
      <c r="A18" s="24">
        <v>282.3</v>
      </c>
      <c r="B18" s="25">
        <v>0</v>
      </c>
      <c r="C18" s="26">
        <v>0</v>
      </c>
      <c r="D18" s="6">
        <v>0</v>
      </c>
      <c r="E18" s="16">
        <v>0</v>
      </c>
      <c r="F18" s="8"/>
      <c r="G18" s="8"/>
      <c r="H18" s="8"/>
      <c r="I18" s="46" t="s">
        <v>5</v>
      </c>
      <c r="J18" s="47"/>
      <c r="K18" s="28">
        <f>SUM(K3:K17)</f>
        <v>0</v>
      </c>
      <c r="L18" s="29">
        <f t="shared" ref="L18:N18" si="63">SUM(L3:L17)</f>
        <v>110.16425</v>
      </c>
      <c r="M18" s="29">
        <f t="shared" si="63"/>
        <v>162.13315000000006</v>
      </c>
      <c r="N18" s="30">
        <f t="shared" si="63"/>
        <v>285.67675000000003</v>
      </c>
    </row>
    <row r="19" spans="1:14" x14ac:dyDescent="0.25">
      <c r="A19" s="3"/>
      <c r="B19" s="17"/>
      <c r="C19" s="18"/>
      <c r="D19" s="10"/>
      <c r="E19" s="22"/>
      <c r="F19" s="8"/>
      <c r="G19" s="8"/>
      <c r="H19" s="8"/>
      <c r="I19" s="8"/>
      <c r="J19" s="23"/>
      <c r="K19" s="10"/>
      <c r="L19" s="10"/>
      <c r="M19" s="10"/>
      <c r="N19" s="10"/>
    </row>
    <row r="20" spans="1:14" x14ac:dyDescent="0.25">
      <c r="A20" s="7">
        <v>314.14999999999998</v>
      </c>
      <c r="B20" s="13">
        <v>0</v>
      </c>
      <c r="C20" s="14">
        <v>0</v>
      </c>
      <c r="D20" s="15">
        <v>0</v>
      </c>
      <c r="E20" s="16">
        <v>0</v>
      </c>
      <c r="F20" s="8"/>
      <c r="G20" s="8"/>
      <c r="H20" s="8"/>
      <c r="I20" s="8"/>
      <c r="J20" s="23"/>
      <c r="K20" s="10"/>
      <c r="L20" s="10"/>
      <c r="M20" s="10"/>
      <c r="N20" s="10"/>
    </row>
    <row r="21" spans="1:14" x14ac:dyDescent="0.25">
      <c r="A21" s="3"/>
      <c r="B21" s="17"/>
      <c r="C21" s="18"/>
      <c r="D21" s="10"/>
      <c r="E21" s="22"/>
      <c r="F21" s="4">
        <f t="shared" ref="F21" si="64">B20+B22</f>
        <v>0.03</v>
      </c>
      <c r="G21" s="4">
        <f t="shared" ref="G21" si="65">C20+C22</f>
        <v>0.46</v>
      </c>
      <c r="H21" s="4">
        <f t="shared" ref="H21" si="66">D20+D22</f>
        <v>0.66</v>
      </c>
      <c r="I21" s="4">
        <f t="shared" ref="I21" si="67">E20+E22</f>
        <v>1.04</v>
      </c>
      <c r="J21" s="5">
        <f t="shared" ref="J21" si="68">(A22-A20)/2</f>
        <v>3.4450000000000216</v>
      </c>
      <c r="K21" s="6">
        <f t="shared" ref="K21" si="69">F21*J21</f>
        <v>0.10335000000000065</v>
      </c>
      <c r="L21" s="6">
        <f t="shared" ref="L21" si="70">G21*J21</f>
        <v>1.58470000000001</v>
      </c>
      <c r="M21" s="6">
        <f t="shared" ref="M21" si="71">H21*J21</f>
        <v>2.2737000000000145</v>
      </c>
      <c r="N21" s="6">
        <f t="shared" ref="N21" si="72">I21*J21</f>
        <v>3.5828000000000224</v>
      </c>
    </row>
    <row r="22" spans="1:14" x14ac:dyDescent="0.25">
      <c r="A22" s="7">
        <v>321.04000000000002</v>
      </c>
      <c r="B22" s="13">
        <v>0.03</v>
      </c>
      <c r="C22" s="14">
        <v>0.46</v>
      </c>
      <c r="D22" s="15">
        <v>0.66</v>
      </c>
      <c r="E22" s="16">
        <v>1.04</v>
      </c>
      <c r="F22" s="8"/>
      <c r="G22" s="8"/>
      <c r="H22" s="8"/>
      <c r="I22" s="11"/>
      <c r="J22" s="9"/>
      <c r="K22" s="10"/>
      <c r="L22" s="10"/>
      <c r="M22" s="10"/>
      <c r="N22" s="10"/>
    </row>
    <row r="23" spans="1:14" x14ac:dyDescent="0.25">
      <c r="A23" s="3"/>
      <c r="B23" s="17"/>
      <c r="C23" s="18"/>
      <c r="D23" s="19"/>
      <c r="E23" s="20"/>
      <c r="F23" s="4">
        <f t="shared" ref="F23" si="73">B22+B24</f>
        <v>0.13</v>
      </c>
      <c r="G23" s="4">
        <f t="shared" ref="G23" si="74">C22+C24</f>
        <v>0.92</v>
      </c>
      <c r="H23" s="4">
        <f t="shared" ref="H23" si="75">D22+D24</f>
        <v>1.28</v>
      </c>
      <c r="I23" s="4">
        <f t="shared" ref="I23" si="76">E22+E24</f>
        <v>2.38</v>
      </c>
      <c r="J23" s="5">
        <f t="shared" ref="J23" si="77">(A24-A22)/2</f>
        <v>13.544999999999987</v>
      </c>
      <c r="K23" s="6">
        <f t="shared" ref="K23" si="78">F23*J23</f>
        <v>1.7608499999999985</v>
      </c>
      <c r="L23" s="6">
        <f t="shared" ref="L23" si="79">G23*J23</f>
        <v>12.461399999999989</v>
      </c>
      <c r="M23" s="6">
        <f t="shared" ref="M23" si="80">H23*J23</f>
        <v>17.337599999999984</v>
      </c>
      <c r="N23" s="6">
        <f t="shared" ref="N23" si="81">I23*J23</f>
        <v>32.23709999999997</v>
      </c>
    </row>
    <row r="24" spans="1:14" x14ac:dyDescent="0.25">
      <c r="A24" s="7">
        <v>348.13</v>
      </c>
      <c r="B24" s="13">
        <v>0.1</v>
      </c>
      <c r="C24" s="14">
        <v>0.46</v>
      </c>
      <c r="D24" s="6">
        <v>0.62</v>
      </c>
      <c r="E24" s="16">
        <v>1.34</v>
      </c>
      <c r="F24" s="8"/>
      <c r="G24" s="8"/>
      <c r="H24" s="8"/>
      <c r="I24" s="11"/>
      <c r="J24" s="9"/>
      <c r="K24" s="10"/>
      <c r="L24" s="10"/>
      <c r="M24" s="10"/>
      <c r="N24" s="10"/>
    </row>
    <row r="25" spans="1:14" x14ac:dyDescent="0.25">
      <c r="A25" s="3"/>
      <c r="B25" s="17"/>
      <c r="C25" s="18"/>
      <c r="D25" s="19"/>
      <c r="E25" s="20"/>
      <c r="F25" s="4">
        <f t="shared" ref="F25" si="82">B24+B26</f>
        <v>0.21000000000000002</v>
      </c>
      <c r="G25" s="4">
        <f t="shared" ref="G25" si="83">C24+C26</f>
        <v>0.92</v>
      </c>
      <c r="H25" s="4">
        <f t="shared" ref="H25" si="84">D24+D26</f>
        <v>1.17</v>
      </c>
      <c r="I25" s="4">
        <f t="shared" ref="I25" si="85">E24+E26</f>
        <v>2.5300000000000002</v>
      </c>
      <c r="J25" s="5">
        <f t="shared" ref="J25" si="86">(A26-A24)/2</f>
        <v>9.0649999999999977</v>
      </c>
      <c r="K25" s="6">
        <f t="shared" ref="K25" si="87">F25*J25</f>
        <v>1.9036499999999996</v>
      </c>
      <c r="L25" s="6">
        <f t="shared" ref="L25" si="88">G25*J25</f>
        <v>8.3397999999999985</v>
      </c>
      <c r="M25" s="6">
        <f t="shared" ref="M25" si="89">H25*J25</f>
        <v>10.606049999999996</v>
      </c>
      <c r="N25" s="6">
        <f t="shared" ref="N25" si="90">I25*J25</f>
        <v>22.934449999999998</v>
      </c>
    </row>
    <row r="26" spans="1:14" x14ac:dyDescent="0.25">
      <c r="A26" s="7">
        <v>366.26</v>
      </c>
      <c r="B26" s="13">
        <v>0.11</v>
      </c>
      <c r="C26" s="14">
        <v>0.46</v>
      </c>
      <c r="D26" s="6">
        <v>0.55000000000000004</v>
      </c>
      <c r="E26" s="16">
        <v>1.19</v>
      </c>
      <c r="F26" s="8"/>
      <c r="G26" s="8"/>
      <c r="H26" s="8"/>
      <c r="I26" s="11"/>
      <c r="J26" s="9"/>
      <c r="K26" s="10"/>
      <c r="L26" s="10"/>
      <c r="M26" s="10"/>
      <c r="N26" s="10"/>
    </row>
    <row r="27" spans="1:14" x14ac:dyDescent="0.25">
      <c r="A27" s="3"/>
      <c r="B27" s="17"/>
      <c r="C27" s="18"/>
      <c r="D27" s="19"/>
      <c r="E27" s="20"/>
      <c r="F27" s="4">
        <f t="shared" ref="F27" si="91">B26+B28</f>
        <v>0.19</v>
      </c>
      <c r="G27" s="4">
        <f t="shared" ref="G27" si="92">C26+C28</f>
        <v>0.92</v>
      </c>
      <c r="H27" s="4">
        <f t="shared" ref="H27" si="93">D26+D28</f>
        <v>1.1000000000000001</v>
      </c>
      <c r="I27" s="4">
        <f t="shared" ref="I27" si="94">E26+E28</f>
        <v>2.2800000000000002</v>
      </c>
      <c r="J27" s="5">
        <f t="shared" ref="J27" si="95">(A28-A26)/2</f>
        <v>10.620000000000005</v>
      </c>
      <c r="K27" s="6">
        <f t="shared" ref="K27" si="96">F27*J27</f>
        <v>2.0178000000000007</v>
      </c>
      <c r="L27" s="6">
        <f t="shared" ref="L27" si="97">G27*J27</f>
        <v>9.770400000000004</v>
      </c>
      <c r="M27" s="6">
        <f t="shared" ref="M27" si="98">H27*J27</f>
        <v>11.682000000000006</v>
      </c>
      <c r="N27" s="6">
        <f t="shared" ref="N27" si="99">I27*J27</f>
        <v>24.213600000000014</v>
      </c>
    </row>
    <row r="28" spans="1:14" x14ac:dyDescent="0.25">
      <c r="A28" s="7">
        <v>387.5</v>
      </c>
      <c r="B28" s="13">
        <v>0.08</v>
      </c>
      <c r="C28" s="14">
        <v>0.46</v>
      </c>
      <c r="D28" s="15">
        <v>0.55000000000000004</v>
      </c>
      <c r="E28" s="16">
        <v>1.0900000000000001</v>
      </c>
      <c r="F28" s="8"/>
      <c r="G28" s="8"/>
      <c r="H28" s="8"/>
      <c r="I28" s="11"/>
      <c r="J28" s="9"/>
      <c r="K28" s="10"/>
      <c r="L28" s="10"/>
      <c r="M28" s="10"/>
      <c r="N28" s="10"/>
    </row>
    <row r="29" spans="1:14" x14ac:dyDescent="0.25">
      <c r="A29" s="3"/>
      <c r="B29" s="17"/>
      <c r="C29" s="18"/>
      <c r="D29" s="19"/>
      <c r="E29" s="20"/>
      <c r="F29" s="4">
        <f t="shared" ref="F29" si="100">B28+B30</f>
        <v>0.15000000000000002</v>
      </c>
      <c r="G29" s="4">
        <f t="shared" ref="G29" si="101">C28+C30</f>
        <v>0.92</v>
      </c>
      <c r="H29" s="4">
        <f t="shared" ref="H29" si="102">D28+D30</f>
        <v>1.1000000000000001</v>
      </c>
      <c r="I29" s="4">
        <f t="shared" ref="I29" si="103">E28+E30</f>
        <v>1.87</v>
      </c>
      <c r="J29" s="5">
        <f t="shared" ref="J29" si="104">(A30-A28)/2</f>
        <v>15.974999999999994</v>
      </c>
      <c r="K29" s="6">
        <f t="shared" ref="K29" si="105">F29*J29</f>
        <v>2.3962499999999993</v>
      </c>
      <c r="L29" s="6">
        <f t="shared" ref="L29" si="106">G29*J29</f>
        <v>14.696999999999996</v>
      </c>
      <c r="M29" s="6">
        <f t="shared" ref="M29" si="107">H29*J29</f>
        <v>17.572499999999994</v>
      </c>
      <c r="N29" s="6">
        <f t="shared" ref="N29" si="108">I29*J29</f>
        <v>29.873249999999992</v>
      </c>
    </row>
    <row r="30" spans="1:14" x14ac:dyDescent="0.25">
      <c r="A30" s="7">
        <v>419.45</v>
      </c>
      <c r="B30" s="13">
        <v>7.0000000000000007E-2</v>
      </c>
      <c r="C30" s="14">
        <v>0.46</v>
      </c>
      <c r="D30" s="15">
        <v>0.55000000000000004</v>
      </c>
      <c r="E30" s="16">
        <v>0.78</v>
      </c>
      <c r="F30" s="8"/>
      <c r="G30" s="8"/>
      <c r="H30" s="8"/>
      <c r="I30" s="11"/>
      <c r="J30" s="9"/>
      <c r="K30" s="10"/>
      <c r="L30" s="10"/>
      <c r="M30" s="10"/>
      <c r="N30" s="10"/>
    </row>
    <row r="31" spans="1:14" x14ac:dyDescent="0.25">
      <c r="A31" s="3"/>
      <c r="B31" s="17"/>
      <c r="C31" s="18"/>
      <c r="D31" s="19"/>
      <c r="E31" s="20"/>
      <c r="F31" s="4">
        <f t="shared" ref="F31" si="109">B30+B32</f>
        <v>0.12000000000000001</v>
      </c>
      <c r="G31" s="4">
        <f t="shared" ref="G31" si="110">C30+C32</f>
        <v>0.92</v>
      </c>
      <c r="H31" s="4">
        <f t="shared" ref="H31" si="111">D30+D32</f>
        <v>1.1000000000000001</v>
      </c>
      <c r="I31" s="4">
        <f t="shared" ref="I31" si="112">E30+E32</f>
        <v>1.9000000000000001</v>
      </c>
      <c r="J31" s="5">
        <f t="shared" ref="J31" si="113">(A32-A30)/2</f>
        <v>10.605000000000018</v>
      </c>
      <c r="K31" s="6">
        <f t="shared" ref="K31" si="114">F31*J31</f>
        <v>1.2726000000000022</v>
      </c>
      <c r="L31" s="6">
        <f t="shared" ref="L31" si="115">G31*J31</f>
        <v>9.7566000000000166</v>
      </c>
      <c r="M31" s="6">
        <f t="shared" ref="M31" si="116">H31*J31</f>
        <v>11.665500000000021</v>
      </c>
      <c r="N31" s="6">
        <f t="shared" ref="N31" si="117">I31*J31</f>
        <v>20.149500000000035</v>
      </c>
    </row>
    <row r="32" spans="1:14" x14ac:dyDescent="0.25">
      <c r="A32" s="7">
        <v>440.66</v>
      </c>
      <c r="B32" s="13">
        <v>0.05</v>
      </c>
      <c r="C32" s="14">
        <v>0.46</v>
      </c>
      <c r="D32" s="15">
        <v>0.55000000000000004</v>
      </c>
      <c r="E32" s="16">
        <v>1.1200000000000001</v>
      </c>
      <c r="F32" s="8"/>
      <c r="G32" s="8"/>
      <c r="H32" s="8"/>
      <c r="I32" s="11"/>
      <c r="J32" s="9"/>
      <c r="K32" s="10"/>
      <c r="L32" s="10"/>
      <c r="M32" s="10"/>
      <c r="N32" s="10"/>
    </row>
    <row r="33" spans="1:14" x14ac:dyDescent="0.25">
      <c r="A33" s="3"/>
      <c r="B33" s="17"/>
      <c r="C33" s="18"/>
      <c r="D33" s="19"/>
      <c r="E33" s="20"/>
      <c r="F33" s="4">
        <f t="shared" ref="F33" si="118">B32+B34</f>
        <v>0.11</v>
      </c>
      <c r="G33" s="4">
        <f t="shared" ref="G33" si="119">C32+C34</f>
        <v>0.92</v>
      </c>
      <c r="H33" s="4">
        <f t="shared" ref="H33" si="120">D32+D34</f>
        <v>1.0900000000000001</v>
      </c>
      <c r="I33" s="4">
        <f t="shared" ref="I33" si="121">E32+E34</f>
        <v>2.21</v>
      </c>
      <c r="J33" s="5">
        <f t="shared" ref="J33" si="122">(A34-A32)/2</f>
        <v>8.1099999999999852</v>
      </c>
      <c r="K33" s="6">
        <f t="shared" ref="K33" si="123">F33*J33</f>
        <v>0.89209999999999834</v>
      </c>
      <c r="L33" s="6">
        <f t="shared" ref="L33" si="124">G33*J33</f>
        <v>7.4611999999999865</v>
      </c>
      <c r="M33" s="6">
        <f t="shared" ref="M33" si="125">H33*J33</f>
        <v>8.8398999999999841</v>
      </c>
      <c r="N33" s="6">
        <f t="shared" ref="N33" si="126">I33*J33</f>
        <v>17.923099999999966</v>
      </c>
    </row>
    <row r="34" spans="1:14" x14ac:dyDescent="0.25">
      <c r="A34" s="7">
        <v>456.88</v>
      </c>
      <c r="B34" s="13">
        <v>0.06</v>
      </c>
      <c r="C34" s="14">
        <v>0.46</v>
      </c>
      <c r="D34" s="15">
        <v>0.54</v>
      </c>
      <c r="E34" s="16">
        <v>1.0900000000000001</v>
      </c>
      <c r="F34" s="8"/>
      <c r="G34" s="8"/>
      <c r="H34" s="8"/>
      <c r="I34" s="11"/>
      <c r="J34" s="9"/>
      <c r="K34" s="10"/>
      <c r="L34" s="10"/>
      <c r="M34" s="10"/>
      <c r="N34" s="10"/>
    </row>
    <row r="35" spans="1:14" x14ac:dyDescent="0.25">
      <c r="A35" s="3"/>
      <c r="B35" s="17"/>
      <c r="C35" s="18"/>
      <c r="D35" s="19"/>
      <c r="E35" s="20"/>
      <c r="F35" s="4">
        <f t="shared" ref="F35" si="127">B34+B36</f>
        <v>0.14000000000000001</v>
      </c>
      <c r="G35" s="4">
        <f t="shared" ref="G35" si="128">C34+C36</f>
        <v>0.92</v>
      </c>
      <c r="H35" s="4">
        <f t="shared" ref="H35" si="129">D34+D36</f>
        <v>1.1099999999999999</v>
      </c>
      <c r="I35" s="4">
        <f t="shared" ref="I35" si="130">E34+E36</f>
        <v>2.2199999999999998</v>
      </c>
      <c r="J35" s="5">
        <f t="shared" ref="J35" si="131">(A36-A34)/2</f>
        <v>10.414999999999992</v>
      </c>
      <c r="K35" s="6">
        <f t="shared" ref="K35" si="132">F35*J35</f>
        <v>1.4580999999999991</v>
      </c>
      <c r="L35" s="6">
        <f t="shared" ref="L35" si="133">G35*J35</f>
        <v>9.5817999999999923</v>
      </c>
      <c r="M35" s="6">
        <f t="shared" ref="M35" si="134">H35*J35</f>
        <v>11.56064999999999</v>
      </c>
      <c r="N35" s="6">
        <f t="shared" ref="N35" si="135">I35*J35</f>
        <v>23.12129999999998</v>
      </c>
    </row>
    <row r="36" spans="1:14" x14ac:dyDescent="0.25">
      <c r="A36" s="7">
        <v>477.71</v>
      </c>
      <c r="B36" s="13">
        <v>0.08</v>
      </c>
      <c r="C36" s="14">
        <v>0.46</v>
      </c>
      <c r="D36" s="6">
        <v>0.56999999999999995</v>
      </c>
      <c r="E36" s="16">
        <v>1.1299999999999999</v>
      </c>
      <c r="F36" s="8"/>
      <c r="G36" s="8"/>
      <c r="H36" s="8"/>
      <c r="I36" s="11"/>
      <c r="J36" s="9"/>
      <c r="K36" s="10"/>
      <c r="L36" s="10"/>
      <c r="M36" s="10"/>
      <c r="N36" s="10"/>
    </row>
    <row r="37" spans="1:14" x14ac:dyDescent="0.25">
      <c r="A37" s="3"/>
      <c r="B37" s="17"/>
      <c r="C37" s="18"/>
      <c r="D37" s="19"/>
      <c r="E37" s="20"/>
      <c r="F37" s="4">
        <f t="shared" ref="F37" si="136">B36+B38</f>
        <v>0.18</v>
      </c>
      <c r="G37" s="4">
        <f t="shared" ref="G37" si="137">C36+C38</f>
        <v>0.91</v>
      </c>
      <c r="H37" s="4">
        <f t="shared" ref="H37" si="138">D36+D38</f>
        <v>1.1399999999999999</v>
      </c>
      <c r="I37" s="4">
        <f t="shared" ref="I37" si="139">E36+E38</f>
        <v>2.2599999999999998</v>
      </c>
      <c r="J37" s="5">
        <f t="shared" ref="J37" si="140">(A38-A36)/2</f>
        <v>11.170000000000016</v>
      </c>
      <c r="K37" s="6">
        <f t="shared" ref="K37" si="141">F37*J37</f>
        <v>2.0106000000000028</v>
      </c>
      <c r="L37" s="6">
        <f t="shared" ref="L37" si="142">G37*J37</f>
        <v>10.164700000000014</v>
      </c>
      <c r="M37" s="6">
        <f t="shared" ref="M37" si="143">H37*J37</f>
        <v>12.733800000000016</v>
      </c>
      <c r="N37" s="6">
        <f t="shared" ref="N37" si="144">I37*J37</f>
        <v>25.244200000000035</v>
      </c>
    </row>
    <row r="38" spans="1:14" x14ac:dyDescent="0.25">
      <c r="A38" s="7">
        <v>500.05</v>
      </c>
      <c r="B38" s="13">
        <v>0.1</v>
      </c>
      <c r="C38" s="14">
        <v>0.45</v>
      </c>
      <c r="D38" s="6">
        <v>0.56999999999999995</v>
      </c>
      <c r="E38" s="21">
        <v>1.1299999999999999</v>
      </c>
      <c r="F38" s="8"/>
      <c r="G38" s="8"/>
      <c r="H38" s="8"/>
      <c r="I38" s="11"/>
      <c r="J38" s="9"/>
      <c r="K38" s="10"/>
      <c r="L38" s="10"/>
      <c r="M38" s="10"/>
      <c r="N38" s="10"/>
    </row>
    <row r="39" spans="1:14" x14ac:dyDescent="0.25">
      <c r="A39" s="3"/>
      <c r="B39" s="17"/>
      <c r="C39" s="18"/>
      <c r="D39" s="19"/>
      <c r="E39" s="20"/>
      <c r="F39" s="4">
        <f t="shared" ref="F39" si="145">B38+B40</f>
        <v>0.14000000000000001</v>
      </c>
      <c r="G39" s="4">
        <f t="shared" ref="G39" si="146">C38+C40</f>
        <v>0.96</v>
      </c>
      <c r="H39" s="4">
        <f t="shared" ref="H39" si="147">D38+D40</f>
        <v>1.1299999999999999</v>
      </c>
      <c r="I39" s="4">
        <f t="shared" ref="I39" si="148">E38+E40</f>
        <v>2.2599999999999998</v>
      </c>
      <c r="J39" s="5">
        <f t="shared" ref="J39" si="149">(A40-A38)/2</f>
        <v>17.39500000000001</v>
      </c>
      <c r="K39" s="6">
        <f t="shared" ref="K39" si="150">F39*J39</f>
        <v>2.4353000000000016</v>
      </c>
      <c r="L39" s="6">
        <f t="shared" ref="L39" si="151">G39*J39</f>
        <v>16.699200000000008</v>
      </c>
      <c r="M39" s="6">
        <f t="shared" ref="M39" si="152">H39*J39</f>
        <v>19.65635000000001</v>
      </c>
      <c r="N39" s="6">
        <f t="shared" ref="N39" si="153">I39*J39</f>
        <v>39.312700000000021</v>
      </c>
    </row>
    <row r="40" spans="1:14" x14ac:dyDescent="0.25">
      <c r="A40" s="7">
        <v>534.84</v>
      </c>
      <c r="B40" s="13">
        <v>0.04</v>
      </c>
      <c r="C40" s="14">
        <v>0.51</v>
      </c>
      <c r="D40" s="15">
        <v>0.56000000000000005</v>
      </c>
      <c r="E40" s="16">
        <v>1.1299999999999999</v>
      </c>
      <c r="F40" s="8"/>
      <c r="G40" s="8"/>
      <c r="H40" s="8"/>
      <c r="I40" s="11"/>
      <c r="J40" s="9"/>
      <c r="K40" s="10"/>
      <c r="L40" s="10"/>
      <c r="M40" s="10"/>
      <c r="N40" s="10"/>
    </row>
    <row r="41" spans="1:14" x14ac:dyDescent="0.25">
      <c r="A41" s="3"/>
      <c r="B41" s="17"/>
      <c r="C41" s="18"/>
      <c r="D41" s="19"/>
      <c r="E41" s="20"/>
      <c r="F41" s="4">
        <f t="shared" ref="F41" si="154">B40+B42</f>
        <v>0.08</v>
      </c>
      <c r="G41" s="4">
        <f t="shared" ref="G41" si="155">C40+C42</f>
        <v>1</v>
      </c>
      <c r="H41" s="4">
        <f t="shared" ref="H41" si="156">D40+D42</f>
        <v>1.1100000000000001</v>
      </c>
      <c r="I41" s="4">
        <f t="shared" ref="I41" si="157">E40+E42</f>
        <v>2.25</v>
      </c>
      <c r="J41" s="5">
        <f t="shared" ref="J41" si="158">(A42-A40)/2</f>
        <v>10.509999999999991</v>
      </c>
      <c r="K41" s="6">
        <f t="shared" ref="K41" si="159">F41*J41</f>
        <v>0.84079999999999933</v>
      </c>
      <c r="L41" s="6">
        <f t="shared" ref="L41" si="160">G41*J41</f>
        <v>10.509999999999991</v>
      </c>
      <c r="M41" s="6">
        <f t="shared" ref="M41" si="161">H41*J41</f>
        <v>11.666099999999991</v>
      </c>
      <c r="N41" s="6">
        <f t="shared" ref="N41" si="162">I41*J41</f>
        <v>23.64749999999998</v>
      </c>
    </row>
    <row r="42" spans="1:14" x14ac:dyDescent="0.25">
      <c r="A42" s="7">
        <v>555.86</v>
      </c>
      <c r="B42" s="13">
        <v>0.04</v>
      </c>
      <c r="C42" s="14">
        <v>0.49</v>
      </c>
      <c r="D42" s="6">
        <v>0.55000000000000004</v>
      </c>
      <c r="E42" s="16">
        <v>1.1200000000000001</v>
      </c>
      <c r="F42" s="8"/>
      <c r="G42" s="8"/>
      <c r="H42" s="8"/>
      <c r="I42" s="11"/>
      <c r="J42" s="9"/>
      <c r="K42" s="10"/>
      <c r="L42" s="10"/>
      <c r="M42" s="10"/>
      <c r="N42" s="10"/>
    </row>
    <row r="43" spans="1:14" x14ac:dyDescent="0.25">
      <c r="A43" s="3"/>
      <c r="B43" s="17"/>
      <c r="C43" s="18"/>
      <c r="D43" s="19"/>
      <c r="E43" s="20"/>
      <c r="F43" s="4">
        <f t="shared" ref="F43" si="163">B42+B44</f>
        <v>0.06</v>
      </c>
      <c r="G43" s="4">
        <f t="shared" ref="G43" si="164">C42+C44</f>
        <v>1.08</v>
      </c>
      <c r="H43" s="4">
        <f t="shared" ref="H43" si="165">D42+D44</f>
        <v>1.1100000000000001</v>
      </c>
      <c r="I43" s="4">
        <f t="shared" ref="I43" si="166">E42+E44</f>
        <v>2.27</v>
      </c>
      <c r="J43" s="5">
        <f t="shared" ref="J43" si="167">(A44-A42)/2</f>
        <v>13.079999999999984</v>
      </c>
      <c r="K43" s="6">
        <f t="shared" ref="K43" si="168">F43*J43</f>
        <v>0.78479999999999905</v>
      </c>
      <c r="L43" s="6">
        <f t="shared" ref="L43" si="169">G43*J43</f>
        <v>14.126399999999984</v>
      </c>
      <c r="M43" s="6">
        <f t="shared" ref="M43" si="170">H43*J43</f>
        <v>14.518799999999983</v>
      </c>
      <c r="N43" s="6">
        <f t="shared" ref="N43" si="171">I43*J43</f>
        <v>29.691599999999966</v>
      </c>
    </row>
    <row r="44" spans="1:14" x14ac:dyDescent="0.25">
      <c r="A44" s="7">
        <v>582.02</v>
      </c>
      <c r="B44" s="13">
        <v>0.02</v>
      </c>
      <c r="C44" s="14">
        <v>0.59</v>
      </c>
      <c r="D44" s="6">
        <v>0.56000000000000005</v>
      </c>
      <c r="E44" s="16">
        <v>1.1499999999999999</v>
      </c>
      <c r="F44" s="8"/>
      <c r="G44" s="8"/>
      <c r="H44" s="8"/>
      <c r="I44" s="11"/>
      <c r="J44" s="9"/>
      <c r="K44" s="10"/>
      <c r="L44" s="10"/>
      <c r="M44" s="10"/>
      <c r="N44" s="10"/>
    </row>
    <row r="45" spans="1:14" x14ac:dyDescent="0.25">
      <c r="A45" s="3"/>
      <c r="B45" s="17"/>
      <c r="C45" s="18"/>
      <c r="D45" s="19"/>
      <c r="E45" s="20"/>
      <c r="F45" s="4">
        <f t="shared" ref="F45" si="172">B44+B46</f>
        <v>0.05</v>
      </c>
      <c r="G45" s="4">
        <f t="shared" ref="G45" si="173">C44+C46</f>
        <v>1.01</v>
      </c>
      <c r="H45" s="4">
        <f t="shared" ref="H45" si="174">D44+D46</f>
        <v>1.1200000000000001</v>
      </c>
      <c r="I45" s="4">
        <f t="shared" ref="I45" si="175">E44+E46</f>
        <v>2.2799999999999998</v>
      </c>
      <c r="J45" s="5">
        <f t="shared" ref="J45" si="176">(A46-A44)/2</f>
        <v>13.264999999999986</v>
      </c>
      <c r="K45" s="6">
        <f t="shared" ref="K45" si="177">F45*J45</f>
        <v>0.66324999999999934</v>
      </c>
      <c r="L45" s="6">
        <f t="shared" ref="L45" si="178">G45*J45</f>
        <v>13.397649999999986</v>
      </c>
      <c r="M45" s="6">
        <f t="shared" ref="M45" si="179">H45*J45</f>
        <v>14.856799999999986</v>
      </c>
      <c r="N45" s="6">
        <f t="shared" ref="N45" si="180">I45*J45</f>
        <v>30.244199999999967</v>
      </c>
    </row>
    <row r="46" spans="1:14" x14ac:dyDescent="0.25">
      <c r="A46" s="7">
        <v>608.54999999999995</v>
      </c>
      <c r="B46" s="13">
        <v>0.03</v>
      </c>
      <c r="C46" s="14">
        <v>0.42</v>
      </c>
      <c r="D46" s="6">
        <v>0.56000000000000005</v>
      </c>
      <c r="E46" s="16">
        <v>1.1299999999999999</v>
      </c>
      <c r="F46" s="8"/>
      <c r="G46" s="8"/>
      <c r="H46" s="8"/>
      <c r="I46" s="11"/>
      <c r="J46" s="9"/>
      <c r="K46" s="10"/>
      <c r="L46" s="10"/>
      <c r="M46" s="10"/>
      <c r="N46" s="10"/>
    </row>
    <row r="47" spans="1:14" x14ac:dyDescent="0.25">
      <c r="A47" s="3"/>
      <c r="B47" s="17"/>
      <c r="C47" s="18"/>
      <c r="D47" s="19"/>
      <c r="E47" s="20"/>
      <c r="F47" s="4">
        <f t="shared" ref="F47" si="181">B46+B48</f>
        <v>0.05</v>
      </c>
      <c r="G47" s="4">
        <f t="shared" ref="G47" si="182">C46+C48</f>
        <v>1.02</v>
      </c>
      <c r="H47" s="4">
        <f t="shared" ref="H47" si="183">D46+D48</f>
        <v>1.1499999999999999</v>
      </c>
      <c r="I47" s="4">
        <f t="shared" ref="I47" si="184">E46+E48</f>
        <v>2.29</v>
      </c>
      <c r="J47" s="5">
        <f t="shared" ref="J47" si="185">(A48-A46)/2</f>
        <v>10.740000000000009</v>
      </c>
      <c r="K47" s="6">
        <f t="shared" ref="K47" si="186">F47*J47</f>
        <v>0.53700000000000048</v>
      </c>
      <c r="L47" s="6">
        <f t="shared" ref="L47" si="187">G47*J47</f>
        <v>10.954800000000009</v>
      </c>
      <c r="M47" s="6">
        <f t="shared" ref="M47" si="188">H47*J47</f>
        <v>12.35100000000001</v>
      </c>
      <c r="N47" s="6">
        <f t="shared" ref="N47" si="189">I47*J47</f>
        <v>24.594600000000021</v>
      </c>
    </row>
    <row r="48" spans="1:14" x14ac:dyDescent="0.25">
      <c r="A48" s="7">
        <v>630.03</v>
      </c>
      <c r="B48" s="13">
        <v>0.02</v>
      </c>
      <c r="C48" s="14">
        <v>0.6</v>
      </c>
      <c r="D48" s="6">
        <v>0.59</v>
      </c>
      <c r="E48" s="16">
        <v>1.1599999999999999</v>
      </c>
      <c r="F48" s="8"/>
      <c r="G48" s="8"/>
      <c r="H48" s="8"/>
      <c r="I48" s="11"/>
      <c r="J48" s="9"/>
      <c r="K48" s="10"/>
      <c r="L48" s="10"/>
      <c r="M48" s="10"/>
      <c r="N48" s="10"/>
    </row>
    <row r="49" spans="1:14" x14ac:dyDescent="0.25">
      <c r="A49" s="3"/>
      <c r="B49" s="17"/>
      <c r="C49" s="18"/>
      <c r="D49" s="19"/>
      <c r="E49" s="20"/>
      <c r="F49" s="4">
        <f t="shared" ref="F49" si="190">B48+B50</f>
        <v>0.06</v>
      </c>
      <c r="G49" s="4">
        <f t="shared" ref="G49" si="191">C48+C50</f>
        <v>1.1499999999999999</v>
      </c>
      <c r="H49" s="4">
        <f t="shared" ref="H49" si="192">D48+D50</f>
        <v>1.17</v>
      </c>
      <c r="I49" s="4">
        <f t="shared" ref="I49" si="193">E48+E50</f>
        <v>2.3199999999999998</v>
      </c>
      <c r="J49" s="5">
        <f t="shared" ref="J49" si="194">(A50-A48)/2</f>
        <v>12.449999999999989</v>
      </c>
      <c r="K49" s="6">
        <f t="shared" ref="K49" si="195">F49*J49</f>
        <v>0.74699999999999933</v>
      </c>
      <c r="L49" s="6">
        <f t="shared" ref="L49" si="196">G49*J49</f>
        <v>14.317499999999987</v>
      </c>
      <c r="M49" s="6">
        <f t="shared" ref="M49" si="197">H49*J49</f>
        <v>14.566499999999985</v>
      </c>
      <c r="N49" s="6">
        <f t="shared" ref="N49" si="198">I49*J49</f>
        <v>28.883999999999972</v>
      </c>
    </row>
    <row r="50" spans="1:14" x14ac:dyDescent="0.25">
      <c r="A50" s="7">
        <v>654.92999999999995</v>
      </c>
      <c r="B50" s="13">
        <v>0.04</v>
      </c>
      <c r="C50" s="14">
        <v>0.55000000000000004</v>
      </c>
      <c r="D50" s="6">
        <v>0.57999999999999996</v>
      </c>
      <c r="E50" s="16">
        <v>1.1599999999999999</v>
      </c>
      <c r="F50" s="8"/>
      <c r="G50" s="8"/>
      <c r="H50" s="8"/>
      <c r="I50" s="11"/>
      <c r="J50" s="9"/>
      <c r="K50" s="10"/>
      <c r="L50" s="10"/>
      <c r="M50" s="10"/>
      <c r="N50" s="10"/>
    </row>
    <row r="51" spans="1:14" x14ac:dyDescent="0.25">
      <c r="A51" s="3"/>
      <c r="B51" s="17"/>
      <c r="C51" s="18"/>
      <c r="D51" s="19"/>
      <c r="E51" s="20"/>
      <c r="F51" s="4">
        <f t="shared" ref="F51" si="199">B50+B52</f>
        <v>0.06</v>
      </c>
      <c r="G51" s="4">
        <f t="shared" ref="G51" si="200">C50+C52</f>
        <v>1.1499999999999999</v>
      </c>
      <c r="H51" s="4">
        <f t="shared" ref="H51" si="201">D50+D52</f>
        <v>1.1000000000000001</v>
      </c>
      <c r="I51" s="4">
        <f t="shared" ref="I51" si="202">E50+E52</f>
        <v>2.2599999999999998</v>
      </c>
      <c r="J51" s="5">
        <f t="shared" ref="J51" si="203">(A52-A50)/2</f>
        <v>10.345000000000027</v>
      </c>
      <c r="K51" s="6">
        <f t="shared" ref="K51" si="204">F51*J51</f>
        <v>0.62070000000000158</v>
      </c>
      <c r="L51" s="6">
        <f t="shared" ref="L51" si="205">G51*J51</f>
        <v>11.896750000000031</v>
      </c>
      <c r="M51" s="6">
        <f t="shared" ref="M51" si="206">H51*J51</f>
        <v>11.37950000000003</v>
      </c>
      <c r="N51" s="6">
        <f t="shared" ref="N51" si="207">I51*J51</f>
        <v>23.37970000000006</v>
      </c>
    </row>
    <row r="52" spans="1:14" x14ac:dyDescent="0.25">
      <c r="A52" s="7">
        <v>675.62</v>
      </c>
      <c r="B52" s="13">
        <v>0.02</v>
      </c>
      <c r="C52" s="14">
        <v>0.6</v>
      </c>
      <c r="D52" s="6">
        <v>0.52</v>
      </c>
      <c r="E52" s="16">
        <v>1.1000000000000001</v>
      </c>
      <c r="F52" s="8"/>
      <c r="G52" s="8"/>
      <c r="H52" s="8"/>
      <c r="I52" s="11"/>
      <c r="J52" s="9"/>
      <c r="K52" s="10"/>
      <c r="L52" s="10"/>
      <c r="M52" s="10"/>
      <c r="N52" s="10"/>
    </row>
    <row r="53" spans="1:14" x14ac:dyDescent="0.25">
      <c r="A53" s="3"/>
      <c r="B53" s="17"/>
      <c r="C53" s="18"/>
      <c r="D53" s="19"/>
      <c r="E53" s="20"/>
      <c r="F53" s="4">
        <f t="shared" ref="F53" si="208">B52+B54</f>
        <v>0.1</v>
      </c>
      <c r="G53" s="4">
        <f t="shared" ref="G53" si="209">C52+C54</f>
        <v>1.08</v>
      </c>
      <c r="H53" s="4">
        <f t="shared" ref="H53" si="210">D52+D54</f>
        <v>1.03</v>
      </c>
      <c r="I53" s="4">
        <f t="shared" ref="I53" si="211">E52+E54</f>
        <v>2.17</v>
      </c>
      <c r="J53" s="5">
        <f t="shared" ref="J53" si="212">(A54-A52)/2</f>
        <v>13.259999999999991</v>
      </c>
      <c r="K53" s="6">
        <f t="shared" ref="K53" si="213">F53*J53</f>
        <v>1.3259999999999992</v>
      </c>
      <c r="L53" s="6">
        <f t="shared" ref="L53" si="214">G53*J53</f>
        <v>14.320799999999991</v>
      </c>
      <c r="M53" s="6">
        <f t="shared" ref="M53" si="215">H53*J53</f>
        <v>13.657799999999991</v>
      </c>
      <c r="N53" s="6">
        <f t="shared" ref="N53" si="216">I53*J53</f>
        <v>28.774199999999979</v>
      </c>
    </row>
    <row r="54" spans="1:14" x14ac:dyDescent="0.25">
      <c r="A54" s="7">
        <v>702.14</v>
      </c>
      <c r="B54" s="13">
        <v>0.08</v>
      </c>
      <c r="C54" s="14">
        <v>0.48</v>
      </c>
      <c r="D54" s="6">
        <v>0.51</v>
      </c>
      <c r="E54" s="16">
        <v>1.07</v>
      </c>
      <c r="F54" s="8"/>
      <c r="G54" s="8"/>
      <c r="H54" s="8"/>
      <c r="I54" s="11"/>
      <c r="J54" s="9"/>
      <c r="K54" s="10"/>
      <c r="L54" s="10"/>
      <c r="M54" s="10"/>
      <c r="N54" s="10"/>
    </row>
    <row r="55" spans="1:14" x14ac:dyDescent="0.25">
      <c r="A55" s="3"/>
      <c r="B55" s="17"/>
      <c r="C55" s="18"/>
      <c r="D55" s="19"/>
      <c r="E55" s="20"/>
      <c r="F55" s="4">
        <f t="shared" ref="F55" si="217">B54+B56</f>
        <v>0.14000000000000001</v>
      </c>
      <c r="G55" s="4">
        <f t="shared" ref="G55" si="218">C54+C56</f>
        <v>0.92999999999999994</v>
      </c>
      <c r="H55" s="4">
        <f t="shared" ref="H55" si="219">D54+D56</f>
        <v>1.03</v>
      </c>
      <c r="I55" s="4">
        <f t="shared" ref="I55" si="220">E54+E56</f>
        <v>2.14</v>
      </c>
      <c r="J55" s="5">
        <f t="shared" ref="J55" si="221">(A56-A54)/2</f>
        <v>10.620000000000005</v>
      </c>
      <c r="K55" s="6">
        <f t="shared" ref="K55" si="222">F55*J55</f>
        <v>1.4868000000000008</v>
      </c>
      <c r="L55" s="6">
        <f t="shared" ref="L55" si="223">G55*J55</f>
        <v>9.8766000000000034</v>
      </c>
      <c r="M55" s="6">
        <f t="shared" ref="M55" si="224">H55*J55</f>
        <v>10.938600000000005</v>
      </c>
      <c r="N55" s="6">
        <f t="shared" ref="N55" si="225">I55*J55</f>
        <v>22.726800000000011</v>
      </c>
    </row>
    <row r="56" spans="1:14" x14ac:dyDescent="0.25">
      <c r="A56" s="7">
        <v>723.38</v>
      </c>
      <c r="B56" s="13">
        <v>0.06</v>
      </c>
      <c r="C56" s="14">
        <v>0.45</v>
      </c>
      <c r="D56" s="6">
        <v>0.52</v>
      </c>
      <c r="E56" s="16">
        <v>1.07</v>
      </c>
      <c r="F56" s="8"/>
      <c r="G56" s="8"/>
      <c r="H56" s="8"/>
      <c r="I56" s="11"/>
      <c r="J56" s="9"/>
      <c r="K56" s="10"/>
      <c r="L56" s="10"/>
      <c r="M56" s="10"/>
      <c r="N56" s="10"/>
    </row>
    <row r="57" spans="1:14" x14ac:dyDescent="0.25">
      <c r="A57" s="3"/>
      <c r="B57" s="17"/>
      <c r="C57" s="18"/>
      <c r="D57" s="19"/>
      <c r="E57" s="20"/>
      <c r="F57" s="4">
        <f t="shared" ref="F57" si="226">B56+B58</f>
        <v>0.08</v>
      </c>
      <c r="G57" s="4">
        <f t="shared" ref="G57" si="227">C56+C58</f>
        <v>1</v>
      </c>
      <c r="H57" s="4">
        <f t="shared" ref="H57" si="228">D56+D58</f>
        <v>1.07</v>
      </c>
      <c r="I57" s="4">
        <f t="shared" ref="I57" si="229">E56+E58</f>
        <v>2.2000000000000002</v>
      </c>
      <c r="J57" s="5">
        <f t="shared" ref="J57" si="230">(A58-A56)/2</f>
        <v>12.939999999999998</v>
      </c>
      <c r="K57" s="6">
        <f t="shared" ref="K57" si="231">F57*J57</f>
        <v>1.0351999999999999</v>
      </c>
      <c r="L57" s="6">
        <f t="shared" ref="L57" si="232">G57*J57</f>
        <v>12.939999999999998</v>
      </c>
      <c r="M57" s="6">
        <f t="shared" ref="M57" si="233">H57*J57</f>
        <v>13.845799999999999</v>
      </c>
      <c r="N57" s="6">
        <f t="shared" ref="N57" si="234">I57*J57</f>
        <v>28.467999999999996</v>
      </c>
    </row>
    <row r="58" spans="1:14" x14ac:dyDescent="0.25">
      <c r="A58" s="7">
        <v>749.26</v>
      </c>
      <c r="B58" s="13">
        <v>0.02</v>
      </c>
      <c r="C58" s="14">
        <v>0.55000000000000004</v>
      </c>
      <c r="D58" s="6">
        <v>0.55000000000000004</v>
      </c>
      <c r="E58" s="16">
        <v>1.1299999999999999</v>
      </c>
      <c r="F58" s="8"/>
      <c r="G58" s="8"/>
      <c r="H58" s="8"/>
      <c r="I58" s="11"/>
      <c r="J58" s="9"/>
      <c r="K58" s="10"/>
      <c r="L58" s="10"/>
      <c r="M58" s="10"/>
      <c r="N58" s="10"/>
    </row>
    <row r="59" spans="1:14" ht="15.75" thickBot="1" x14ac:dyDescent="0.3">
      <c r="A59" s="3"/>
      <c r="B59" s="17"/>
      <c r="C59" s="18"/>
      <c r="D59" s="19"/>
      <c r="E59" s="20"/>
      <c r="F59" s="4">
        <f>B58+B61</f>
        <v>0.05</v>
      </c>
      <c r="G59" s="4">
        <f>C58+C61</f>
        <v>1.0900000000000001</v>
      </c>
      <c r="H59" s="4">
        <f>D58+D61</f>
        <v>1.0900000000000001</v>
      </c>
      <c r="I59" s="4">
        <f>E58+E61</f>
        <v>2.2400000000000002</v>
      </c>
      <c r="J59" s="5">
        <f>(A61-A58)/2</f>
        <v>12.870000000000005</v>
      </c>
      <c r="K59" s="6">
        <f t="shared" ref="K59" si="235">F59*J59</f>
        <v>0.64350000000000029</v>
      </c>
      <c r="L59" s="6">
        <f t="shared" ref="L59" si="236">G59*J59</f>
        <v>14.028300000000005</v>
      </c>
      <c r="M59" s="6">
        <f t="shared" ref="M59" si="237">H59*J59</f>
        <v>14.028300000000005</v>
      </c>
      <c r="N59" s="6">
        <f t="shared" ref="N59" si="238">I59*J59</f>
        <v>28.828800000000012</v>
      </c>
    </row>
    <row r="60" spans="1:14" ht="45.75" thickBot="1" x14ac:dyDescent="0.3">
      <c r="A60" s="1" t="s">
        <v>12</v>
      </c>
      <c r="B60" s="1" t="s">
        <v>1</v>
      </c>
      <c r="C60" s="1" t="s">
        <v>2</v>
      </c>
      <c r="D60" s="1" t="s">
        <v>3</v>
      </c>
      <c r="E60" s="2" t="s">
        <v>0</v>
      </c>
      <c r="F60" s="1" t="s">
        <v>1</v>
      </c>
      <c r="G60" s="1" t="s">
        <v>2</v>
      </c>
      <c r="H60" s="1" t="s">
        <v>3</v>
      </c>
      <c r="I60" s="2" t="s">
        <v>0</v>
      </c>
      <c r="J60" s="2" t="s">
        <v>11</v>
      </c>
      <c r="K60" s="12" t="s">
        <v>1</v>
      </c>
      <c r="L60" s="1" t="s">
        <v>2</v>
      </c>
      <c r="M60" s="1" t="s">
        <v>3</v>
      </c>
      <c r="N60" s="2" t="s">
        <v>0</v>
      </c>
    </row>
    <row r="61" spans="1:14" x14ac:dyDescent="0.25">
      <c r="A61" s="7">
        <v>775</v>
      </c>
      <c r="B61" s="13">
        <v>0.03</v>
      </c>
      <c r="C61" s="14">
        <v>0.54</v>
      </c>
      <c r="D61" s="6">
        <v>0.54</v>
      </c>
      <c r="E61" s="16">
        <v>1.1100000000000001</v>
      </c>
      <c r="F61" s="8"/>
      <c r="G61" s="8"/>
      <c r="H61" s="8"/>
      <c r="I61" s="11"/>
      <c r="J61" s="9"/>
      <c r="K61" s="10"/>
      <c r="L61" s="10"/>
      <c r="M61" s="10"/>
      <c r="N61" s="10"/>
    </row>
    <row r="62" spans="1:14" x14ac:dyDescent="0.25">
      <c r="A62" s="3"/>
      <c r="B62" s="17"/>
      <c r="C62" s="18"/>
      <c r="D62" s="19"/>
      <c r="E62" s="20"/>
      <c r="F62" s="4">
        <f t="shared" ref="F62" si="239">B61+B63</f>
        <v>0.06</v>
      </c>
      <c r="G62" s="4">
        <f t="shared" ref="G62" si="240">C61+C63</f>
        <v>1.1800000000000002</v>
      </c>
      <c r="H62" s="4">
        <f t="shared" ref="H62" si="241">D61+D63</f>
        <v>1.06</v>
      </c>
      <c r="I62" s="4">
        <f t="shared" ref="I62" si="242">E61+E63</f>
        <v>2.2200000000000002</v>
      </c>
      <c r="J62" s="5">
        <f t="shared" ref="J62" si="243">(A63-A61)/2</f>
        <v>12.720000000000027</v>
      </c>
      <c r="K62" s="6">
        <f t="shared" ref="K62" si="244">F62*J62</f>
        <v>0.76320000000000165</v>
      </c>
      <c r="L62" s="6">
        <f t="shared" ref="L62" si="245">G62*J62</f>
        <v>15.009600000000034</v>
      </c>
      <c r="M62" s="6">
        <f t="shared" ref="M62" si="246">H62*J62</f>
        <v>13.48320000000003</v>
      </c>
      <c r="N62" s="6">
        <f t="shared" ref="N62" si="247">I62*J62</f>
        <v>28.238400000000063</v>
      </c>
    </row>
    <row r="63" spans="1:14" x14ac:dyDescent="0.25">
      <c r="A63" s="7">
        <v>800.44</v>
      </c>
      <c r="B63" s="13">
        <v>0.03</v>
      </c>
      <c r="C63" s="14">
        <v>0.64</v>
      </c>
      <c r="D63" s="6">
        <v>0.52</v>
      </c>
      <c r="E63" s="16">
        <v>1.1100000000000001</v>
      </c>
      <c r="F63" s="8"/>
      <c r="G63" s="8"/>
      <c r="H63" s="8"/>
      <c r="I63" s="11"/>
      <c r="J63" s="9"/>
      <c r="K63" s="10"/>
      <c r="L63" s="10"/>
      <c r="M63" s="10"/>
      <c r="N63" s="10"/>
    </row>
    <row r="64" spans="1:14" x14ac:dyDescent="0.25">
      <c r="A64" s="3"/>
      <c r="B64" s="17"/>
      <c r="C64" s="18"/>
      <c r="D64" s="19"/>
      <c r="E64" s="20"/>
      <c r="F64" s="4">
        <f t="shared" ref="F64" si="248">B63+B65</f>
        <v>0.08</v>
      </c>
      <c r="G64" s="4">
        <f t="shared" ref="G64" si="249">C63+C65</f>
        <v>1.26</v>
      </c>
      <c r="H64" s="4">
        <f t="shared" ref="H64" si="250">D63+D65</f>
        <v>1.05</v>
      </c>
      <c r="I64" s="4">
        <f t="shared" ref="I64" si="251">E63+E65</f>
        <v>2.2200000000000002</v>
      </c>
      <c r="J64" s="5">
        <f t="shared" ref="J64" si="252">(A65-A63)/2</f>
        <v>11.664999999999964</v>
      </c>
      <c r="K64" s="6">
        <f t="shared" ref="K64" si="253">F64*J64</f>
        <v>0.93319999999999714</v>
      </c>
      <c r="L64" s="6">
        <f t="shared" ref="L64" si="254">G64*J64</f>
        <v>14.697899999999954</v>
      </c>
      <c r="M64" s="6">
        <f t="shared" ref="M64" si="255">H64*J64</f>
        <v>12.248249999999961</v>
      </c>
      <c r="N64" s="6">
        <f t="shared" ref="N64" si="256">I64*J64</f>
        <v>25.896299999999922</v>
      </c>
    </row>
    <row r="65" spans="1:14" x14ac:dyDescent="0.25">
      <c r="A65" s="7">
        <v>823.77</v>
      </c>
      <c r="B65" s="13">
        <v>0.05</v>
      </c>
      <c r="C65" s="14">
        <v>0.62</v>
      </c>
      <c r="D65" s="6">
        <v>0.53</v>
      </c>
      <c r="E65" s="16">
        <v>1.1100000000000001</v>
      </c>
      <c r="F65" s="8"/>
      <c r="G65" s="8"/>
      <c r="H65" s="8"/>
      <c r="I65" s="11"/>
      <c r="J65" s="9"/>
      <c r="K65" s="10"/>
      <c r="L65" s="10"/>
      <c r="M65" s="10"/>
      <c r="N65" s="10"/>
    </row>
    <row r="66" spans="1:14" x14ac:dyDescent="0.25">
      <c r="A66" s="3"/>
      <c r="B66" s="17"/>
      <c r="C66" s="18"/>
      <c r="D66" s="19"/>
      <c r="E66" s="20"/>
      <c r="F66" s="4">
        <f t="shared" ref="F66" si="257">B65+B67</f>
        <v>0.08</v>
      </c>
      <c r="G66" s="4">
        <f t="shared" ref="G66" si="258">C65+C67</f>
        <v>1.22</v>
      </c>
      <c r="H66" s="4">
        <f t="shared" ref="H66" si="259">D65+D67</f>
        <v>1.05</v>
      </c>
      <c r="I66" s="4">
        <f t="shared" ref="I66" si="260">E65+E67</f>
        <v>2.21</v>
      </c>
      <c r="J66" s="5">
        <f t="shared" ref="J66" si="261">(A67-A65)/2</f>
        <v>11.035000000000025</v>
      </c>
      <c r="K66" s="6">
        <f t="shared" ref="K66" si="262">F66*J66</f>
        <v>0.88280000000000203</v>
      </c>
      <c r="L66" s="6">
        <f t="shared" ref="L66" si="263">G66*J66</f>
        <v>13.46270000000003</v>
      </c>
      <c r="M66" s="6">
        <f t="shared" ref="M66" si="264">H66*J66</f>
        <v>11.586750000000027</v>
      </c>
      <c r="N66" s="6">
        <f t="shared" ref="N66" si="265">I66*J66</f>
        <v>24.387350000000055</v>
      </c>
    </row>
    <row r="67" spans="1:14" x14ac:dyDescent="0.25">
      <c r="A67" s="7">
        <v>845.84</v>
      </c>
      <c r="B67" s="13">
        <v>0.03</v>
      </c>
      <c r="C67" s="14">
        <v>0.6</v>
      </c>
      <c r="D67" s="6">
        <v>0.52</v>
      </c>
      <c r="E67" s="16">
        <v>1.1000000000000001</v>
      </c>
      <c r="F67" s="8"/>
      <c r="G67" s="8"/>
      <c r="H67" s="8"/>
      <c r="I67" s="11"/>
      <c r="J67" s="9"/>
      <c r="K67" s="10"/>
      <c r="L67" s="10"/>
      <c r="M67" s="10"/>
      <c r="N67" s="10"/>
    </row>
    <row r="68" spans="1:14" x14ac:dyDescent="0.25">
      <c r="A68" s="3"/>
      <c r="B68" s="17"/>
      <c r="C68" s="18"/>
      <c r="D68" s="19"/>
      <c r="E68" s="20"/>
      <c r="F68" s="4">
        <f t="shared" ref="F68" si="266">B67+B69</f>
        <v>7.0000000000000007E-2</v>
      </c>
      <c r="G68" s="4">
        <f t="shared" ref="G68" si="267">C67+C69</f>
        <v>1.17</v>
      </c>
      <c r="H68" s="4">
        <f t="shared" ref="H68" si="268">D67+D69</f>
        <v>1.03</v>
      </c>
      <c r="I68" s="4">
        <f t="shared" ref="I68" si="269">E67+E69</f>
        <v>2.1800000000000002</v>
      </c>
      <c r="J68" s="5">
        <f t="shared" ref="J68" si="270">(A69-A67)/2</f>
        <v>15.319999999999993</v>
      </c>
      <c r="K68" s="6">
        <f t="shared" ref="K68" si="271">F68*J68</f>
        <v>1.0723999999999996</v>
      </c>
      <c r="L68" s="6">
        <f t="shared" ref="L68" si="272">G68*J68</f>
        <v>17.924399999999991</v>
      </c>
      <c r="M68" s="6">
        <f t="shared" ref="M68" si="273">H68*J68</f>
        <v>15.779599999999993</v>
      </c>
      <c r="N68" s="6">
        <f t="shared" ref="N68" si="274">I68*J68</f>
        <v>33.39759999999999</v>
      </c>
    </row>
    <row r="69" spans="1:14" x14ac:dyDescent="0.25">
      <c r="A69" s="7">
        <v>876.48</v>
      </c>
      <c r="B69" s="13">
        <v>0.04</v>
      </c>
      <c r="C69" s="14">
        <v>0.56999999999999995</v>
      </c>
      <c r="D69" s="6">
        <v>0.51</v>
      </c>
      <c r="E69" s="16">
        <v>1.08</v>
      </c>
      <c r="F69" s="8"/>
      <c r="G69" s="8"/>
      <c r="H69" s="8"/>
      <c r="I69" s="11"/>
      <c r="J69" s="9"/>
      <c r="K69" s="10"/>
      <c r="L69" s="10"/>
      <c r="M69" s="10"/>
      <c r="N69" s="10"/>
    </row>
    <row r="70" spans="1:14" x14ac:dyDescent="0.25">
      <c r="A70" s="3"/>
      <c r="B70" s="17"/>
      <c r="C70" s="18"/>
      <c r="D70" s="19"/>
      <c r="E70" s="20"/>
      <c r="F70" s="4">
        <f t="shared" ref="F70" si="275">B69+B71</f>
        <v>0.06</v>
      </c>
      <c r="G70" s="4">
        <f t="shared" ref="G70" si="276">C69+C71</f>
        <v>1.17</v>
      </c>
      <c r="H70" s="4">
        <f t="shared" ref="H70" si="277">D69+D71</f>
        <v>1.03</v>
      </c>
      <c r="I70" s="4">
        <f t="shared" ref="I70" si="278">E69+E71</f>
        <v>2.17</v>
      </c>
      <c r="J70" s="5">
        <f t="shared" ref="J70" si="279">(A71-A69)/2</f>
        <v>11.71999999999997</v>
      </c>
      <c r="K70" s="6">
        <f t="shared" ref="K70" si="280">F70*J70</f>
        <v>0.70319999999999816</v>
      </c>
      <c r="L70" s="6">
        <f t="shared" ref="L70" si="281">G70*J70</f>
        <v>13.712399999999965</v>
      </c>
      <c r="M70" s="6">
        <f t="shared" ref="M70" si="282">H70*J70</f>
        <v>12.07159999999997</v>
      </c>
      <c r="N70" s="6">
        <f t="shared" ref="N70" si="283">I70*J70</f>
        <v>25.432399999999934</v>
      </c>
    </row>
    <row r="71" spans="1:14" x14ac:dyDescent="0.25">
      <c r="A71" s="7">
        <v>899.92</v>
      </c>
      <c r="B71" s="13">
        <v>0.02</v>
      </c>
      <c r="C71" s="14">
        <v>0.6</v>
      </c>
      <c r="D71" s="6">
        <v>0.52</v>
      </c>
      <c r="E71" s="16">
        <v>1.0900000000000001</v>
      </c>
      <c r="F71" s="8"/>
      <c r="G71" s="8"/>
      <c r="H71" s="8"/>
      <c r="I71" s="11"/>
      <c r="J71" s="9"/>
      <c r="K71" s="10"/>
      <c r="L71" s="10"/>
      <c r="M71" s="10"/>
      <c r="N71" s="10"/>
    </row>
    <row r="72" spans="1:14" x14ac:dyDescent="0.25">
      <c r="A72" s="3"/>
      <c r="B72" s="17"/>
      <c r="C72" s="18"/>
      <c r="D72" s="19"/>
      <c r="E72" s="20"/>
      <c r="F72" s="4">
        <f t="shared" ref="F72" si="284">B71+B73</f>
        <v>0.08</v>
      </c>
      <c r="G72" s="4">
        <f t="shared" ref="G72" si="285">C71+C73</f>
        <v>1.23</v>
      </c>
      <c r="H72" s="4">
        <f t="shared" ref="H72" si="286">D71+D73</f>
        <v>1.0899999999999999</v>
      </c>
      <c r="I72" s="4">
        <f t="shared" ref="I72" si="287">E71+E73</f>
        <v>2.25</v>
      </c>
      <c r="J72" s="5">
        <f t="shared" ref="J72" si="288">(A73-A71)/2</f>
        <v>11.860000000000014</v>
      </c>
      <c r="K72" s="6">
        <f t="shared" ref="K72" si="289">F72*J72</f>
        <v>0.94880000000000109</v>
      </c>
      <c r="L72" s="6">
        <f t="shared" ref="L72" si="290">G72*J72</f>
        <v>14.587800000000017</v>
      </c>
      <c r="M72" s="6">
        <f t="shared" ref="M72" si="291">H72*J72</f>
        <v>12.927400000000013</v>
      </c>
      <c r="N72" s="6">
        <f t="shared" ref="N72" si="292">I72*J72</f>
        <v>26.685000000000031</v>
      </c>
    </row>
    <row r="73" spans="1:14" x14ac:dyDescent="0.25">
      <c r="A73" s="7">
        <v>923.64</v>
      </c>
      <c r="B73" s="13">
        <v>0.06</v>
      </c>
      <c r="C73" s="14">
        <v>0.63</v>
      </c>
      <c r="D73" s="6">
        <v>0.56999999999999995</v>
      </c>
      <c r="E73" s="16">
        <v>1.1599999999999999</v>
      </c>
      <c r="F73" s="8"/>
      <c r="G73" s="8"/>
      <c r="H73" s="8"/>
      <c r="I73" s="11"/>
      <c r="J73" s="9"/>
      <c r="K73" s="10"/>
      <c r="L73" s="10"/>
      <c r="M73" s="10"/>
      <c r="N73" s="10"/>
    </row>
    <row r="74" spans="1:14" x14ac:dyDescent="0.25">
      <c r="A74" s="3"/>
      <c r="B74" s="17"/>
      <c r="C74" s="18"/>
      <c r="D74" s="19"/>
      <c r="E74" s="20"/>
      <c r="F74" s="4">
        <f t="shared" ref="F74" si="293">B73+B75</f>
        <v>0.11</v>
      </c>
      <c r="G74" s="4">
        <f t="shared" ref="G74" si="294">C73+C75</f>
        <v>1.08</v>
      </c>
      <c r="H74" s="4">
        <f t="shared" ref="H74" si="295">D73+D75</f>
        <v>1.1200000000000001</v>
      </c>
      <c r="I74" s="4">
        <f t="shared" ref="I74" si="296">E73+E75</f>
        <v>2.2599999999999998</v>
      </c>
      <c r="J74" s="5">
        <f t="shared" ref="J74" si="297">(A75-A73)/2</f>
        <v>9.1750000000000114</v>
      </c>
      <c r="K74" s="6">
        <f t="shared" ref="K74" si="298">F74*J74</f>
        <v>1.0092500000000013</v>
      </c>
      <c r="L74" s="6">
        <f t="shared" ref="L74" si="299">G74*J74</f>
        <v>9.9090000000000131</v>
      </c>
      <c r="M74" s="6">
        <f t="shared" ref="M74" si="300">H74*J74</f>
        <v>10.276000000000014</v>
      </c>
      <c r="N74" s="6">
        <f t="shared" ref="N74" si="301">I74*J74</f>
        <v>20.735500000000023</v>
      </c>
    </row>
    <row r="75" spans="1:14" x14ac:dyDescent="0.25">
      <c r="A75" s="7">
        <v>941.99</v>
      </c>
      <c r="B75" s="13">
        <v>0.05</v>
      </c>
      <c r="C75" s="14">
        <v>0.45</v>
      </c>
      <c r="D75" s="6">
        <v>0.55000000000000004</v>
      </c>
      <c r="E75" s="16">
        <v>1.1000000000000001</v>
      </c>
      <c r="F75" s="8"/>
      <c r="G75" s="8"/>
      <c r="H75" s="8"/>
      <c r="I75" s="11"/>
      <c r="J75" s="9"/>
      <c r="K75" s="10"/>
      <c r="L75" s="10"/>
      <c r="M75" s="10"/>
      <c r="N75" s="10"/>
    </row>
    <row r="76" spans="1:14" x14ac:dyDescent="0.25">
      <c r="A76" s="3"/>
      <c r="B76" s="17"/>
      <c r="C76" s="18"/>
      <c r="D76" s="19"/>
      <c r="E76" s="20"/>
      <c r="F76" s="4">
        <f t="shared" ref="F76" si="302">B75+B77</f>
        <v>0.08</v>
      </c>
      <c r="G76" s="4">
        <f t="shared" ref="G76" si="303">C75+C77</f>
        <v>0.88</v>
      </c>
      <c r="H76" s="4">
        <f t="shared" ref="H76" si="304">D75+D77</f>
        <v>1.1299999999999999</v>
      </c>
      <c r="I76" s="4">
        <f t="shared" ref="I76" si="305">E75+E77</f>
        <v>2.2400000000000002</v>
      </c>
      <c r="J76" s="5">
        <f t="shared" ref="J76" si="306">(A77-A75)/2</f>
        <v>13.814999999999998</v>
      </c>
      <c r="K76" s="6">
        <f t="shared" ref="K76" si="307">F76*J76</f>
        <v>1.1051999999999997</v>
      </c>
      <c r="L76" s="6">
        <f t="shared" ref="L76" si="308">G76*J76</f>
        <v>12.157199999999998</v>
      </c>
      <c r="M76" s="6">
        <f t="shared" ref="M76" si="309">H76*J76</f>
        <v>15.610949999999995</v>
      </c>
      <c r="N76" s="6">
        <f t="shared" ref="N76" si="310">I76*J76</f>
        <v>30.945599999999999</v>
      </c>
    </row>
    <row r="77" spans="1:14" x14ac:dyDescent="0.25">
      <c r="A77" s="7">
        <v>969.62</v>
      </c>
      <c r="B77" s="13">
        <v>0.03</v>
      </c>
      <c r="C77" s="14">
        <v>0.43</v>
      </c>
      <c r="D77" s="6">
        <v>0.57999999999999996</v>
      </c>
      <c r="E77" s="16">
        <v>1.1399999999999999</v>
      </c>
      <c r="F77" s="8"/>
      <c r="G77" s="8"/>
      <c r="H77" s="8"/>
      <c r="I77" s="11"/>
      <c r="J77" s="9"/>
      <c r="K77" s="10"/>
      <c r="L77" s="10"/>
      <c r="M77" s="10"/>
      <c r="N77" s="10"/>
    </row>
    <row r="78" spans="1:14" x14ac:dyDescent="0.25">
      <c r="A78" s="3"/>
      <c r="B78" s="17"/>
      <c r="C78" s="18"/>
      <c r="D78" s="19"/>
      <c r="E78" s="20"/>
      <c r="F78" s="4">
        <f t="shared" ref="F78" si="311">B77+B79</f>
        <v>0.04</v>
      </c>
      <c r="G78" s="4">
        <f t="shared" ref="G78" si="312">C77+C79</f>
        <v>0.92999999999999994</v>
      </c>
      <c r="H78" s="4">
        <f t="shared" ref="H78" si="313">D77+D79</f>
        <v>1.1499999999999999</v>
      </c>
      <c r="I78" s="4">
        <f t="shared" ref="I78" si="314">E77+E79</f>
        <v>1.93</v>
      </c>
      <c r="J78" s="5">
        <f t="shared" ref="J78" si="315">(A79-A77)/2</f>
        <v>14.480000000000018</v>
      </c>
      <c r="K78" s="6">
        <f t="shared" ref="K78" si="316">F78*J78</f>
        <v>0.57920000000000071</v>
      </c>
      <c r="L78" s="6">
        <f t="shared" ref="L78" si="317">G78*J78</f>
        <v>13.466400000000016</v>
      </c>
      <c r="M78" s="6">
        <f t="shared" ref="M78" si="318">H78*J78</f>
        <v>16.652000000000019</v>
      </c>
      <c r="N78" s="6">
        <f t="shared" ref="N78" si="319">I78*J78</f>
        <v>27.946400000000033</v>
      </c>
    </row>
    <row r="79" spans="1:14" x14ac:dyDescent="0.25">
      <c r="A79" s="7">
        <v>998.58</v>
      </c>
      <c r="B79" s="13">
        <v>0.01</v>
      </c>
      <c r="C79" s="14">
        <v>0.5</v>
      </c>
      <c r="D79" s="6">
        <v>0.56999999999999995</v>
      </c>
      <c r="E79" s="16">
        <v>0.79</v>
      </c>
      <c r="F79" s="8"/>
      <c r="G79" s="8"/>
      <c r="H79" s="8"/>
      <c r="I79" s="11"/>
      <c r="J79" s="9"/>
      <c r="K79" s="10"/>
      <c r="L79" s="10"/>
      <c r="M79" s="10"/>
      <c r="N79" s="10"/>
    </row>
    <row r="80" spans="1:14" x14ac:dyDescent="0.25">
      <c r="A80" s="3"/>
      <c r="B80" s="17"/>
      <c r="C80" s="18"/>
      <c r="D80" s="19"/>
      <c r="E80" s="20"/>
      <c r="F80" s="4">
        <f t="shared" ref="F80" si="320">B79+B81</f>
        <v>0.02</v>
      </c>
      <c r="G80" s="4">
        <f t="shared" ref="G80" si="321">C79+C81</f>
        <v>1.1000000000000001</v>
      </c>
      <c r="H80" s="4">
        <f t="shared" ref="H80" si="322">D79+D81</f>
        <v>1.1299999999999999</v>
      </c>
      <c r="I80" s="4">
        <f t="shared" ref="I80" si="323">E79+E81</f>
        <v>1.58</v>
      </c>
      <c r="J80" s="5">
        <f t="shared" ref="J80" si="324">(A81-A79)/2</f>
        <v>12.939999999999998</v>
      </c>
      <c r="K80" s="6">
        <f t="shared" ref="K80" si="325">F80*J80</f>
        <v>0.25879999999999997</v>
      </c>
      <c r="L80" s="6">
        <f t="shared" ref="L80" si="326">G80*J80</f>
        <v>14.233999999999998</v>
      </c>
      <c r="M80" s="6">
        <f t="shared" ref="M80" si="327">H80*J80</f>
        <v>14.622199999999996</v>
      </c>
      <c r="N80" s="6">
        <f t="shared" ref="N80" si="328">I80*J80</f>
        <v>20.445199999999996</v>
      </c>
    </row>
    <row r="81" spans="1:14" x14ac:dyDescent="0.25">
      <c r="A81" s="7">
        <v>1024.46</v>
      </c>
      <c r="B81" s="13">
        <v>0.01</v>
      </c>
      <c r="C81" s="14">
        <v>0.6</v>
      </c>
      <c r="D81" s="6">
        <v>0.56000000000000005</v>
      </c>
      <c r="E81" s="16">
        <v>0.79</v>
      </c>
      <c r="F81" s="8"/>
      <c r="G81" s="8"/>
      <c r="H81" s="8"/>
      <c r="I81" s="11"/>
      <c r="J81" s="9"/>
      <c r="K81" s="10"/>
      <c r="L81" s="10"/>
      <c r="M81" s="10"/>
      <c r="N81" s="10"/>
    </row>
    <row r="82" spans="1:14" x14ac:dyDescent="0.25">
      <c r="A82" s="3"/>
      <c r="B82" s="17"/>
      <c r="C82" s="18"/>
      <c r="D82" s="19"/>
      <c r="E82" s="20"/>
      <c r="F82" s="4">
        <f t="shared" ref="F82" si="329">B81+B83</f>
        <v>6.9999999999999993E-2</v>
      </c>
      <c r="G82" s="4">
        <f t="shared" ref="G82" si="330">C81+C83</f>
        <v>1.06</v>
      </c>
      <c r="H82" s="4">
        <f t="shared" ref="H82" si="331">D81+D83</f>
        <v>1.05</v>
      </c>
      <c r="I82" s="4">
        <f t="shared" ref="I82" si="332">E81+E83</f>
        <v>1.4700000000000002</v>
      </c>
      <c r="J82" s="5">
        <f t="shared" ref="J82" si="333">(A83-A81)/2</f>
        <v>12.350000000000023</v>
      </c>
      <c r="K82" s="6">
        <f t="shared" ref="K82" si="334">F82*J82</f>
        <v>0.86450000000000149</v>
      </c>
      <c r="L82" s="6">
        <f t="shared" ref="L82" si="335">G82*J82</f>
        <v>13.091000000000024</v>
      </c>
      <c r="M82" s="6">
        <f t="shared" ref="M82" si="336">H82*J82</f>
        <v>12.967500000000024</v>
      </c>
      <c r="N82" s="6">
        <f t="shared" ref="N82" si="337">I82*J82</f>
        <v>18.154500000000034</v>
      </c>
    </row>
    <row r="83" spans="1:14" x14ac:dyDescent="0.25">
      <c r="A83" s="7">
        <v>1049.1600000000001</v>
      </c>
      <c r="B83" s="13">
        <v>0.06</v>
      </c>
      <c r="C83" s="14">
        <v>0.46</v>
      </c>
      <c r="D83" s="6">
        <v>0.49</v>
      </c>
      <c r="E83" s="16">
        <v>0.68</v>
      </c>
      <c r="F83" s="8"/>
      <c r="G83" s="8"/>
      <c r="H83" s="8"/>
      <c r="I83" s="11"/>
      <c r="J83" s="9"/>
      <c r="K83" s="10"/>
      <c r="L83" s="10"/>
      <c r="M83" s="10"/>
      <c r="N83" s="10"/>
    </row>
    <row r="84" spans="1:14" x14ac:dyDescent="0.25">
      <c r="A84" s="3"/>
      <c r="B84" s="17"/>
      <c r="C84" s="18"/>
      <c r="D84" s="19"/>
      <c r="E84" s="20"/>
      <c r="F84" s="4">
        <f t="shared" ref="F84" si="338">B83+B85</f>
        <v>0.06</v>
      </c>
      <c r="G84" s="4">
        <f t="shared" ref="G84" si="339">C83+C85</f>
        <v>0.92</v>
      </c>
      <c r="H84" s="4">
        <f t="shared" ref="H84" si="340">D83+D85</f>
        <v>1.79</v>
      </c>
      <c r="I84" s="4">
        <f t="shared" ref="I84" si="341">E83+E85</f>
        <v>2.36</v>
      </c>
      <c r="J84" s="5">
        <f t="shared" ref="J84" si="342">(A85-A83)/2</f>
        <v>12.245000000000005</v>
      </c>
      <c r="K84" s="6">
        <f t="shared" ref="K84" si="343">F84*J84</f>
        <v>0.73470000000000024</v>
      </c>
      <c r="L84" s="6">
        <f t="shared" ref="L84" si="344">G84*J84</f>
        <v>11.265400000000005</v>
      </c>
      <c r="M84" s="6">
        <f t="shared" ref="M84" si="345">H84*J84</f>
        <v>21.918550000000007</v>
      </c>
      <c r="N84" s="6">
        <f t="shared" ref="N84" si="346">I84*J84</f>
        <v>28.89820000000001</v>
      </c>
    </row>
    <row r="85" spans="1:14" x14ac:dyDescent="0.25">
      <c r="A85" s="7">
        <v>1073.6500000000001</v>
      </c>
      <c r="B85" s="13">
        <v>0</v>
      </c>
      <c r="C85" s="14">
        <v>0.46</v>
      </c>
      <c r="D85" s="6">
        <v>1.3</v>
      </c>
      <c r="E85" s="16">
        <v>1.68</v>
      </c>
      <c r="F85" s="8"/>
      <c r="G85" s="8"/>
      <c r="H85" s="8"/>
      <c r="I85" s="11"/>
      <c r="J85" s="9"/>
      <c r="K85" s="10"/>
      <c r="L85" s="10"/>
      <c r="M85" s="10"/>
      <c r="N85" s="10"/>
    </row>
    <row r="86" spans="1:14" x14ac:dyDescent="0.25">
      <c r="A86" s="3"/>
      <c r="B86" s="17"/>
      <c r="C86" s="18"/>
      <c r="D86" s="19"/>
      <c r="E86" s="20"/>
      <c r="F86" s="4">
        <f t="shared" ref="F86" si="347">B85+B87</f>
        <v>0</v>
      </c>
      <c r="G86" s="4">
        <f t="shared" ref="G86" si="348">C85+C87</f>
        <v>0.91</v>
      </c>
      <c r="H86" s="4">
        <f t="shared" ref="H86" si="349">D85+D87</f>
        <v>2.6</v>
      </c>
      <c r="I86" s="4">
        <f t="shared" ref="I86" si="350">E85+E87</f>
        <v>3.36</v>
      </c>
      <c r="J86" s="5">
        <f t="shared" ref="J86" si="351">(A87-A85)/2</f>
        <v>3.5199999999999818</v>
      </c>
      <c r="K86" s="6">
        <f t="shared" ref="K86" si="352">F86*J86</f>
        <v>0</v>
      </c>
      <c r="L86" s="6">
        <f t="shared" ref="L86" si="353">G86*J86</f>
        <v>3.2031999999999834</v>
      </c>
      <c r="M86" s="6">
        <f t="shared" ref="M86" si="354">H86*J86</f>
        <v>9.1519999999999531</v>
      </c>
      <c r="N86" s="6">
        <f t="shared" ref="N86" si="355">I86*J86</f>
        <v>11.827199999999939</v>
      </c>
    </row>
    <row r="87" spans="1:14" x14ac:dyDescent="0.25">
      <c r="A87" s="7">
        <v>1080.69</v>
      </c>
      <c r="B87" s="13">
        <v>0</v>
      </c>
      <c r="C87" s="14">
        <v>0.45</v>
      </c>
      <c r="D87" s="6">
        <v>1.3</v>
      </c>
      <c r="E87" s="16">
        <v>1.68</v>
      </c>
      <c r="F87" s="8"/>
      <c r="G87" s="8"/>
      <c r="H87" s="8"/>
      <c r="I87" s="11"/>
      <c r="J87" s="9"/>
      <c r="K87" s="10"/>
      <c r="L87" s="10"/>
      <c r="M87" s="10"/>
      <c r="N87" s="10"/>
    </row>
    <row r="88" spans="1:14" x14ac:dyDescent="0.25">
      <c r="A88" s="3"/>
      <c r="B88" s="17"/>
      <c r="C88" s="18"/>
      <c r="D88" s="19"/>
      <c r="E88" s="20"/>
      <c r="F88" s="4">
        <f t="shared" ref="F88" si="356">B87+B89</f>
        <v>0</v>
      </c>
      <c r="G88" s="4">
        <f t="shared" ref="G88" si="357">C87+C89</f>
        <v>0.91</v>
      </c>
      <c r="H88" s="4">
        <f t="shared" ref="H88" si="358">D87+D89</f>
        <v>2.6</v>
      </c>
      <c r="I88" s="4">
        <f t="shared" ref="I88" si="359">E87+E89</f>
        <v>3.36</v>
      </c>
      <c r="J88" s="5">
        <f t="shared" ref="J88" si="360">(A89-A87)/2</f>
        <v>13.879999999999995</v>
      </c>
      <c r="K88" s="6">
        <f t="shared" ref="K88" si="361">F88*J88</f>
        <v>0</v>
      </c>
      <c r="L88" s="6">
        <f t="shared" ref="L88" si="362">G88*J88</f>
        <v>12.630799999999997</v>
      </c>
      <c r="M88" s="6">
        <f t="shared" ref="M88" si="363">H88*J88</f>
        <v>36.087999999999987</v>
      </c>
      <c r="N88" s="6">
        <f t="shared" ref="N88" si="364">I88*J88</f>
        <v>46.63679999999998</v>
      </c>
    </row>
    <row r="89" spans="1:14" x14ac:dyDescent="0.25">
      <c r="A89" s="7">
        <v>1108.45</v>
      </c>
      <c r="B89" s="13">
        <v>0</v>
      </c>
      <c r="C89" s="14">
        <v>0.46</v>
      </c>
      <c r="D89" s="6">
        <v>1.3</v>
      </c>
      <c r="E89" s="16">
        <v>1.68</v>
      </c>
      <c r="F89" s="8"/>
      <c r="G89" s="8"/>
      <c r="H89" s="8"/>
      <c r="I89" s="11"/>
      <c r="J89" s="9"/>
      <c r="K89" s="10"/>
      <c r="L89" s="10"/>
      <c r="M89" s="10"/>
      <c r="N89" s="10"/>
    </row>
    <row r="90" spans="1:14" x14ac:dyDescent="0.25">
      <c r="A90" s="3"/>
      <c r="B90" s="17"/>
      <c r="C90" s="18"/>
      <c r="D90" s="19"/>
      <c r="E90" s="20"/>
      <c r="F90" s="4">
        <f t="shared" ref="F90" si="365">B89+B91</f>
        <v>0</v>
      </c>
      <c r="G90" s="4">
        <f t="shared" ref="G90" si="366">C89+C91</f>
        <v>0.91</v>
      </c>
      <c r="H90" s="4">
        <f t="shared" ref="H90" si="367">D89+D91</f>
        <v>2.6</v>
      </c>
      <c r="I90" s="4">
        <f t="shared" ref="I90" si="368">E89+E91</f>
        <v>3.36</v>
      </c>
      <c r="J90" s="5">
        <f t="shared" ref="J90" si="369">(A91-A89)/2</f>
        <v>10.584999999999923</v>
      </c>
      <c r="K90" s="6">
        <f t="shared" ref="K90" si="370">F90*J90</f>
        <v>0</v>
      </c>
      <c r="L90" s="6">
        <f t="shared" ref="L90" si="371">G90*J90</f>
        <v>9.6323499999999296</v>
      </c>
      <c r="M90" s="6">
        <f t="shared" ref="M90" si="372">H90*J90</f>
        <v>27.520999999999798</v>
      </c>
      <c r="N90" s="6">
        <f t="shared" ref="N90" si="373">I90*J90</f>
        <v>35.565599999999741</v>
      </c>
    </row>
    <row r="91" spans="1:14" x14ac:dyDescent="0.25">
      <c r="A91" s="7">
        <v>1129.6199999999999</v>
      </c>
      <c r="B91" s="13">
        <v>0</v>
      </c>
      <c r="C91" s="14">
        <v>0.45</v>
      </c>
      <c r="D91" s="6">
        <v>1.3</v>
      </c>
      <c r="E91" s="16">
        <v>1.68</v>
      </c>
      <c r="F91" s="8"/>
      <c r="G91" s="8"/>
      <c r="H91" s="8"/>
      <c r="I91" s="11"/>
      <c r="J91" s="9"/>
      <c r="K91" s="10"/>
      <c r="L91" s="10"/>
      <c r="M91" s="10"/>
      <c r="N91" s="10"/>
    </row>
    <row r="92" spans="1:14" x14ac:dyDescent="0.25">
      <c r="A92" s="3"/>
      <c r="B92" s="17"/>
      <c r="C92" s="18"/>
      <c r="D92" s="19"/>
      <c r="E92" s="20"/>
      <c r="F92" s="4">
        <f t="shared" ref="F92" si="374">B91+B93</f>
        <v>0.03</v>
      </c>
      <c r="G92" s="4">
        <f t="shared" ref="G92" si="375">C91+C93</f>
        <v>1.02</v>
      </c>
      <c r="H92" s="4">
        <f t="shared" ref="H92" si="376">D91+D93</f>
        <v>1.83</v>
      </c>
      <c r="I92" s="4">
        <f t="shared" ref="I92" si="377">E91+E93</f>
        <v>2.8499999999999996</v>
      </c>
      <c r="J92" s="5">
        <f t="shared" ref="J92" si="378">(A93-A91)/2</f>
        <v>14.440000000000055</v>
      </c>
      <c r="K92" s="6">
        <f t="shared" ref="K92" si="379">F92*J92</f>
        <v>0.43320000000000164</v>
      </c>
      <c r="L92" s="6">
        <f t="shared" ref="L92" si="380">G92*J92</f>
        <v>14.728800000000057</v>
      </c>
      <c r="M92" s="6">
        <f t="shared" ref="M92" si="381">H92*J92</f>
        <v>26.4252000000001</v>
      </c>
      <c r="N92" s="6">
        <f t="shared" ref="N92" si="382">I92*J92</f>
        <v>41.154000000000153</v>
      </c>
    </row>
    <row r="93" spans="1:14" x14ac:dyDescent="0.25">
      <c r="A93" s="7">
        <v>1158.5</v>
      </c>
      <c r="B93" s="13">
        <v>0.03</v>
      </c>
      <c r="C93" s="14">
        <v>0.56999999999999995</v>
      </c>
      <c r="D93" s="6">
        <v>0.53</v>
      </c>
      <c r="E93" s="16">
        <v>1.17</v>
      </c>
      <c r="F93" s="8"/>
      <c r="G93" s="8"/>
      <c r="H93" s="8"/>
      <c r="I93" s="11"/>
      <c r="J93" s="9"/>
      <c r="K93" s="10"/>
      <c r="L93" s="10"/>
      <c r="M93" s="10"/>
      <c r="N93" s="10"/>
    </row>
    <row r="94" spans="1:14" x14ac:dyDescent="0.25">
      <c r="A94" s="3"/>
      <c r="B94" s="17"/>
      <c r="C94" s="18"/>
      <c r="D94" s="19"/>
      <c r="E94" s="20"/>
      <c r="F94" s="4">
        <f t="shared" ref="F94" si="383">B93+B95</f>
        <v>7.0000000000000007E-2</v>
      </c>
      <c r="G94" s="4">
        <f t="shared" ref="G94" si="384">C93+C95</f>
        <v>1.17</v>
      </c>
      <c r="H94" s="4">
        <f t="shared" ref="H94" si="385">D93+D95</f>
        <v>1.08</v>
      </c>
      <c r="I94" s="4">
        <f t="shared" ref="I94" si="386">E93+E95</f>
        <v>2.41</v>
      </c>
      <c r="J94" s="5">
        <f t="shared" ref="J94" si="387">(A95-A93)/2</f>
        <v>10.309999999999945</v>
      </c>
      <c r="K94" s="6">
        <f t="shared" ref="K94" si="388">F94*J94</f>
        <v>0.72169999999999623</v>
      </c>
      <c r="L94" s="6">
        <f t="shared" ref="L94" si="389">G94*J94</f>
        <v>12.062699999999936</v>
      </c>
      <c r="M94" s="6">
        <f t="shared" ref="M94" si="390">H94*J94</f>
        <v>11.134799999999942</v>
      </c>
      <c r="N94" s="6">
        <f t="shared" ref="N94" si="391">I94*J94</f>
        <v>24.84709999999987</v>
      </c>
    </row>
    <row r="95" spans="1:14" x14ac:dyDescent="0.25">
      <c r="A95" s="7">
        <v>1179.1199999999999</v>
      </c>
      <c r="B95" s="13">
        <v>0.04</v>
      </c>
      <c r="C95" s="14">
        <v>0.6</v>
      </c>
      <c r="D95" s="6">
        <v>0.55000000000000004</v>
      </c>
      <c r="E95" s="16">
        <v>1.24</v>
      </c>
      <c r="F95" s="8"/>
      <c r="G95" s="8"/>
      <c r="H95" s="8"/>
      <c r="I95" s="11"/>
      <c r="J95" s="9"/>
      <c r="K95" s="10"/>
      <c r="L95" s="10"/>
      <c r="M95" s="10"/>
      <c r="N95" s="10"/>
    </row>
    <row r="96" spans="1:14" x14ac:dyDescent="0.25">
      <c r="A96" s="3"/>
      <c r="B96" s="17"/>
      <c r="C96" s="18"/>
      <c r="D96" s="19"/>
      <c r="E96" s="20"/>
      <c r="F96" s="4">
        <f t="shared" ref="F96" si="392">B95+B97</f>
        <v>0.09</v>
      </c>
      <c r="G96" s="4">
        <f t="shared" ref="G96" si="393">C95+C97</f>
        <v>1.19</v>
      </c>
      <c r="H96" s="4">
        <f t="shared" ref="H96" si="394">D95+D97</f>
        <v>1.07</v>
      </c>
      <c r="I96" s="4">
        <f t="shared" ref="I96" si="395">E95+E97</f>
        <v>2.0699999999999998</v>
      </c>
      <c r="J96" s="5">
        <f t="shared" ref="J96" si="396">(A97-A95)/2</f>
        <v>10.865000000000009</v>
      </c>
      <c r="K96" s="6">
        <f t="shared" ref="K96" si="397">F96*J96</f>
        <v>0.97785000000000077</v>
      </c>
      <c r="L96" s="6">
        <f t="shared" ref="L96" si="398">G96*J96</f>
        <v>12.92935000000001</v>
      </c>
      <c r="M96" s="6">
        <f t="shared" ref="M96" si="399">H96*J96</f>
        <v>11.625550000000011</v>
      </c>
      <c r="N96" s="6">
        <f t="shared" ref="N96" si="400">I96*J96</f>
        <v>22.490550000000017</v>
      </c>
    </row>
    <row r="97" spans="1:14" x14ac:dyDescent="0.25">
      <c r="A97" s="7">
        <v>1200.8499999999999</v>
      </c>
      <c r="B97" s="13">
        <v>0.05</v>
      </c>
      <c r="C97" s="14">
        <v>0.59</v>
      </c>
      <c r="D97" s="6">
        <v>0.52</v>
      </c>
      <c r="E97" s="16">
        <v>0.83</v>
      </c>
      <c r="F97" s="8"/>
      <c r="G97" s="8"/>
      <c r="H97" s="8"/>
      <c r="I97" s="11"/>
      <c r="J97" s="9"/>
      <c r="K97" s="10"/>
      <c r="L97" s="10"/>
      <c r="M97" s="10"/>
      <c r="N97" s="10"/>
    </row>
    <row r="98" spans="1:14" x14ac:dyDescent="0.25">
      <c r="A98" s="3"/>
      <c r="B98" s="17"/>
      <c r="C98" s="18"/>
      <c r="D98" s="19"/>
      <c r="E98" s="20"/>
      <c r="F98" s="4">
        <f t="shared" ref="F98" si="401">B97+B99</f>
        <v>0.09</v>
      </c>
      <c r="G98" s="4">
        <f t="shared" ref="G98" si="402">C97+C99</f>
        <v>1.1499999999999999</v>
      </c>
      <c r="H98" s="4">
        <f t="shared" ref="H98" si="403">D97+D99</f>
        <v>1.4500000000000002</v>
      </c>
      <c r="I98" s="4">
        <f t="shared" ref="I98" si="404">E97+E99</f>
        <v>2.17</v>
      </c>
      <c r="J98" s="5">
        <f t="shared" ref="J98" si="405">(A99-A97)/2</f>
        <v>10.900000000000091</v>
      </c>
      <c r="K98" s="6">
        <f t="shared" ref="K98" si="406">F98*J98</f>
        <v>0.9810000000000082</v>
      </c>
      <c r="L98" s="6">
        <f t="shared" ref="L98" si="407">G98*J98</f>
        <v>12.535000000000103</v>
      </c>
      <c r="M98" s="6">
        <f t="shared" ref="M98" si="408">H98*J98</f>
        <v>15.805000000000133</v>
      </c>
      <c r="N98" s="6">
        <f t="shared" ref="N98" si="409">I98*J98</f>
        <v>23.653000000000198</v>
      </c>
    </row>
    <row r="99" spans="1:14" x14ac:dyDescent="0.25">
      <c r="A99" s="7">
        <v>1222.6500000000001</v>
      </c>
      <c r="B99" s="13">
        <v>0.04</v>
      </c>
      <c r="C99" s="14">
        <v>0.56000000000000005</v>
      </c>
      <c r="D99" s="6">
        <v>0.93</v>
      </c>
      <c r="E99" s="16">
        <v>1.34</v>
      </c>
      <c r="F99" s="8"/>
      <c r="G99" s="8"/>
      <c r="H99" s="8"/>
      <c r="I99" s="11"/>
      <c r="J99" s="9"/>
      <c r="K99" s="10"/>
      <c r="L99" s="10"/>
      <c r="M99" s="10"/>
      <c r="N99" s="10"/>
    </row>
    <row r="100" spans="1:14" x14ac:dyDescent="0.25">
      <c r="A100" s="3"/>
      <c r="B100" s="17"/>
      <c r="C100" s="18"/>
      <c r="D100" s="19"/>
      <c r="E100" s="20"/>
      <c r="F100" s="4">
        <f t="shared" ref="F100" si="410">B99+B101</f>
        <v>7.0000000000000007E-2</v>
      </c>
      <c r="G100" s="4">
        <f t="shared" ref="G100" si="411">C99+C101</f>
        <v>1.1299999999999999</v>
      </c>
      <c r="H100" s="4">
        <f t="shared" ref="H100" si="412">D99+D101</f>
        <v>1.67</v>
      </c>
      <c r="I100" s="4">
        <f t="shared" ref="I100" si="413">E99+E101</f>
        <v>2.77</v>
      </c>
      <c r="J100" s="5">
        <f t="shared" ref="J100" si="414">(A101-A99)/2</f>
        <v>10.629999999999995</v>
      </c>
      <c r="K100" s="6">
        <f t="shared" ref="K100" si="415">F100*J100</f>
        <v>0.74409999999999976</v>
      </c>
      <c r="L100" s="6">
        <f t="shared" ref="L100" si="416">G100*J100</f>
        <v>12.011899999999994</v>
      </c>
      <c r="M100" s="6">
        <f t="shared" ref="M100" si="417">H100*J100</f>
        <v>17.752099999999992</v>
      </c>
      <c r="N100" s="6">
        <f t="shared" ref="N100" si="418">I100*J100</f>
        <v>29.445099999999986</v>
      </c>
    </row>
    <row r="101" spans="1:14" x14ac:dyDescent="0.25">
      <c r="A101" s="7">
        <v>1243.9100000000001</v>
      </c>
      <c r="B101" s="13">
        <v>0.03</v>
      </c>
      <c r="C101" s="14">
        <v>0.56999999999999995</v>
      </c>
      <c r="D101" s="6">
        <v>0.74</v>
      </c>
      <c r="E101" s="16">
        <v>1.43</v>
      </c>
      <c r="F101" s="8"/>
      <c r="G101" s="8"/>
      <c r="H101" s="8"/>
      <c r="I101" s="11"/>
      <c r="J101" s="9"/>
      <c r="K101" s="10"/>
      <c r="L101" s="10"/>
      <c r="M101" s="10"/>
      <c r="N101" s="10"/>
    </row>
    <row r="102" spans="1:14" x14ac:dyDescent="0.25">
      <c r="A102" s="3"/>
      <c r="B102" s="17"/>
      <c r="C102" s="18"/>
      <c r="D102" s="19"/>
      <c r="E102" s="20"/>
      <c r="F102" s="4">
        <f t="shared" ref="F102" si="419">B101+B103</f>
        <v>0.06</v>
      </c>
      <c r="G102" s="4">
        <f t="shared" ref="G102" si="420">C101+C103</f>
        <v>1.17</v>
      </c>
      <c r="H102" s="4">
        <f t="shared" ref="H102" si="421">D101+D103</f>
        <v>1.24</v>
      </c>
      <c r="I102" s="4">
        <f t="shared" ref="I102" si="422">E101+E103</f>
        <v>2.21</v>
      </c>
      <c r="J102" s="5">
        <f t="shared" ref="J102" si="423">(A103-A101)/2</f>
        <v>11.834999999999923</v>
      </c>
      <c r="K102" s="6">
        <f t="shared" ref="K102" si="424">F102*J102</f>
        <v>0.71009999999999529</v>
      </c>
      <c r="L102" s="6">
        <f t="shared" ref="L102" si="425">G102*J102</f>
        <v>13.846949999999909</v>
      </c>
      <c r="M102" s="6">
        <f t="shared" ref="M102" si="426">H102*J102</f>
        <v>14.675399999999904</v>
      </c>
      <c r="N102" s="6">
        <f t="shared" ref="N102" si="427">I102*J102</f>
        <v>26.155349999999828</v>
      </c>
    </row>
    <row r="103" spans="1:14" x14ac:dyDescent="0.25">
      <c r="A103" s="7">
        <v>1267.58</v>
      </c>
      <c r="B103" s="13">
        <v>0.03</v>
      </c>
      <c r="C103" s="14">
        <v>0.6</v>
      </c>
      <c r="D103" s="6">
        <v>0.5</v>
      </c>
      <c r="E103" s="16">
        <v>0.78</v>
      </c>
      <c r="F103" s="8"/>
      <c r="G103" s="8"/>
      <c r="H103" s="8"/>
      <c r="I103" s="11"/>
      <c r="J103" s="9"/>
      <c r="K103" s="10"/>
      <c r="L103" s="10"/>
      <c r="M103" s="10"/>
      <c r="N103" s="10"/>
    </row>
    <row r="104" spans="1:14" x14ac:dyDescent="0.25">
      <c r="A104" s="3"/>
      <c r="B104" s="17"/>
      <c r="C104" s="18"/>
      <c r="D104" s="19"/>
      <c r="E104" s="20"/>
      <c r="F104" s="4">
        <f t="shared" ref="F104" si="428">B103+B105</f>
        <v>0.03</v>
      </c>
      <c r="G104" s="4">
        <f t="shared" ref="G104" si="429">C103+C105</f>
        <v>1.06</v>
      </c>
      <c r="H104" s="4">
        <f t="shared" ref="H104" si="430">D103+D105</f>
        <v>1.8</v>
      </c>
      <c r="I104" s="4">
        <f t="shared" ref="I104" si="431">E103+E105</f>
        <v>2.46</v>
      </c>
      <c r="J104" s="5">
        <f t="shared" ref="J104" si="432">(A105-A103)/2</f>
        <v>6.0400000000000773</v>
      </c>
      <c r="K104" s="6">
        <f t="shared" ref="K104" si="433">F104*J104</f>
        <v>0.1812000000000023</v>
      </c>
      <c r="L104" s="6">
        <f t="shared" ref="L104" si="434">G104*J104</f>
        <v>6.4024000000000827</v>
      </c>
      <c r="M104" s="6">
        <f t="shared" ref="M104" si="435">H104*J104</f>
        <v>10.87200000000014</v>
      </c>
      <c r="N104" s="6">
        <f t="shared" ref="N104" si="436">I104*J104</f>
        <v>14.85840000000019</v>
      </c>
    </row>
    <row r="105" spans="1:14" x14ac:dyDescent="0.25">
      <c r="A105" s="7">
        <v>1279.6600000000001</v>
      </c>
      <c r="B105" s="13">
        <v>0</v>
      </c>
      <c r="C105" s="14">
        <v>0.46</v>
      </c>
      <c r="D105" s="6">
        <v>1.3</v>
      </c>
      <c r="E105" s="16">
        <v>1.68</v>
      </c>
      <c r="F105" s="8"/>
      <c r="G105" s="8"/>
      <c r="H105" s="8"/>
      <c r="I105" s="11"/>
      <c r="J105" s="9"/>
      <c r="K105" s="10"/>
      <c r="L105" s="10"/>
      <c r="M105" s="10"/>
      <c r="N105" s="10"/>
    </row>
    <row r="106" spans="1:14" ht="15.75" thickBot="1" x14ac:dyDescent="0.3">
      <c r="A106" s="3"/>
      <c r="B106" s="17"/>
      <c r="C106" s="18"/>
      <c r="D106" s="19"/>
      <c r="E106" s="20"/>
      <c r="F106" s="4">
        <f t="shared" ref="F106:I106" si="437">B105+B107</f>
        <v>0.03</v>
      </c>
      <c r="G106" s="4">
        <f t="shared" si="437"/>
        <v>1.06</v>
      </c>
      <c r="H106" s="4">
        <f t="shared" si="437"/>
        <v>1.8</v>
      </c>
      <c r="I106" s="8">
        <f t="shared" si="437"/>
        <v>2.46</v>
      </c>
      <c r="J106" s="23">
        <f t="shared" ref="J106" si="438">(A107-A105)/2</f>
        <v>27.169999999999959</v>
      </c>
      <c r="K106" s="10">
        <f t="shared" ref="K106" si="439">F106*J106</f>
        <v>0.81509999999999871</v>
      </c>
      <c r="L106" s="10">
        <f t="shared" ref="L106" si="440">G106*J106</f>
        <v>28.800199999999958</v>
      </c>
      <c r="M106" s="10">
        <f t="shared" ref="M106" si="441">H106*J106</f>
        <v>48.905999999999928</v>
      </c>
      <c r="N106" s="10">
        <f t="shared" ref="N106" si="442">I106*J106</f>
        <v>66.838199999999901</v>
      </c>
    </row>
    <row r="107" spans="1:14" ht="15.75" thickBot="1" x14ac:dyDescent="0.3">
      <c r="A107" s="7">
        <v>1334</v>
      </c>
      <c r="B107" s="13">
        <v>0.03</v>
      </c>
      <c r="C107" s="14">
        <v>0.6</v>
      </c>
      <c r="D107" s="6">
        <v>0.5</v>
      </c>
      <c r="E107" s="16">
        <v>0.78</v>
      </c>
      <c r="I107" s="44" t="s">
        <v>6</v>
      </c>
      <c r="J107" s="45"/>
      <c r="K107" s="32">
        <f>SUM(K21:K106)</f>
        <v>40.355150000000023</v>
      </c>
      <c r="L107" s="31">
        <f t="shared" ref="L107:N107" si="443">SUM(L21:L106)</f>
        <v>529.18704999999989</v>
      </c>
      <c r="M107" s="31">
        <f>SUM(M21:M106)</f>
        <v>655.83830000000012</v>
      </c>
      <c r="N107" s="33">
        <f t="shared" si="443"/>
        <v>1162.4651499999998</v>
      </c>
    </row>
    <row r="108" spans="1:14" ht="15.75" thickBot="1" x14ac:dyDescent="0.3">
      <c r="I108" s="48" t="s">
        <v>4</v>
      </c>
      <c r="J108" s="49"/>
      <c r="K108" s="32">
        <f>K18+K107</f>
        <v>40.355150000000023</v>
      </c>
      <c r="L108" s="31">
        <f>L18+L107</f>
        <v>639.35129999999992</v>
      </c>
      <c r="M108" s="31">
        <f>M18+M107</f>
        <v>817.97145000000023</v>
      </c>
      <c r="N108" s="33">
        <f>N18+N107</f>
        <v>1448.1418999999999</v>
      </c>
    </row>
  </sheetData>
  <mergeCells count="3">
    <mergeCell ref="I107:J107"/>
    <mergeCell ref="I18:J18"/>
    <mergeCell ref="I108:J108"/>
  </mergeCells>
  <pageMargins left="0.7" right="0.7" top="0.75" bottom="0.75" header="0.3" footer="0.3"/>
  <pageSetup paperSize="9" scale="82" orientation="portrait" r:id="rId1"/>
  <headerFooter>
    <oddHeader>&amp;LPartner Mérnöki Iroda Kft.
2016.január&amp;CTömegszámítás táblázatos melléklete
Komárom, Újszállási út útfelújítási terv korszerűségi felülvizsgálat
&amp;RMsz: 1557-15</oddHeader>
    <oddFooter>&amp;C&amp;P/&amp;N</oddFooter>
  </headerFooter>
  <rowBreaks count="1" manualBreakCount="1">
    <brk id="59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0"/>
  <sheetViews>
    <sheetView showGridLines="0" view="pageLayout" zoomScaleNormal="130" zoomScaleSheetLayoutView="100" workbookViewId="0">
      <selection activeCell="D36" sqref="D36"/>
    </sheetView>
  </sheetViews>
  <sheetFormatPr defaultRowHeight="15" x14ac:dyDescent="0.25"/>
  <cols>
    <col min="1" max="1" width="10.140625" customWidth="1"/>
    <col min="2" max="2" width="7.85546875" customWidth="1"/>
    <col min="3" max="3" width="6" customWidth="1"/>
    <col min="4" max="4" width="8.5703125" customWidth="1"/>
    <col min="5" max="5" width="7.28515625" customWidth="1"/>
    <col min="6" max="6" width="7.85546875" customWidth="1"/>
    <col min="7" max="7" width="6.140625" customWidth="1"/>
    <col min="8" max="8" width="7.5703125" customWidth="1"/>
    <col min="9" max="9" width="7.140625" customWidth="1"/>
    <col min="10" max="10" width="10.5703125" customWidth="1"/>
    <col min="11" max="11" width="8" customWidth="1"/>
    <col min="12" max="12" width="7.28515625" customWidth="1"/>
    <col min="13" max="13" width="8" customWidth="1"/>
    <col min="14" max="14" width="7.85546875" customWidth="1"/>
  </cols>
  <sheetData>
    <row r="1" spans="1:14" ht="51" customHeight="1" thickBot="1" x14ac:dyDescent="0.3">
      <c r="A1" s="1" t="s">
        <v>12</v>
      </c>
      <c r="B1" s="1" t="s">
        <v>10</v>
      </c>
      <c r="C1" s="1" t="s">
        <v>7</v>
      </c>
      <c r="D1" s="1" t="s">
        <v>8</v>
      </c>
      <c r="E1" s="2" t="s">
        <v>9</v>
      </c>
      <c r="F1" s="1" t="s">
        <v>10</v>
      </c>
      <c r="G1" s="1" t="s">
        <v>7</v>
      </c>
      <c r="H1" s="2" t="s">
        <v>8</v>
      </c>
      <c r="I1" s="2" t="s">
        <v>9</v>
      </c>
      <c r="J1" s="2" t="s">
        <v>11</v>
      </c>
      <c r="K1" s="1" t="s">
        <v>10</v>
      </c>
      <c r="L1" s="1" t="s">
        <v>7</v>
      </c>
      <c r="M1" s="2" t="s">
        <v>8</v>
      </c>
      <c r="N1" s="2" t="s">
        <v>9</v>
      </c>
    </row>
    <row r="2" spans="1:14" x14ac:dyDescent="0.25">
      <c r="A2" s="7">
        <v>113.16</v>
      </c>
      <c r="B2" s="13">
        <v>2.5299999999999998</v>
      </c>
      <c r="C2" s="14">
        <v>0.78</v>
      </c>
      <c r="D2" s="15">
        <v>2.95</v>
      </c>
      <c r="E2" s="16">
        <v>1.47</v>
      </c>
      <c r="F2" s="8"/>
      <c r="G2" s="8"/>
      <c r="H2" s="8"/>
      <c r="I2" s="43"/>
      <c r="J2" s="23"/>
      <c r="K2" s="10"/>
      <c r="L2" s="10"/>
      <c r="M2" s="10"/>
      <c r="N2" s="10"/>
    </row>
    <row r="3" spans="1:14" x14ac:dyDescent="0.25">
      <c r="A3" s="3"/>
      <c r="B3" s="17"/>
      <c r="C3" s="18"/>
      <c r="D3" s="19"/>
      <c r="E3" s="20"/>
      <c r="F3" s="4">
        <f>B2+B4</f>
        <v>5.0599999999999996</v>
      </c>
      <c r="G3" s="4">
        <f>C2+C4</f>
        <v>1.56</v>
      </c>
      <c r="H3" s="4">
        <f>D2+D4</f>
        <v>5.9</v>
      </c>
      <c r="I3" s="4">
        <f>E2+E4</f>
        <v>2.94</v>
      </c>
      <c r="J3" s="5">
        <f>(A4-A2)/2</f>
        <v>4.5100000000000051</v>
      </c>
      <c r="K3" s="6">
        <f>F3*J3</f>
        <v>22.820600000000024</v>
      </c>
      <c r="L3" s="6">
        <f>G3*J3</f>
        <v>7.0356000000000085</v>
      </c>
      <c r="M3" s="6">
        <f>H3*J3</f>
        <v>26.60900000000003</v>
      </c>
      <c r="N3" s="6">
        <f>I3*J3</f>
        <v>13.259400000000015</v>
      </c>
    </row>
    <row r="4" spans="1:14" x14ac:dyDescent="0.25">
      <c r="A4" s="7">
        <v>122.18</v>
      </c>
      <c r="B4" s="13">
        <v>2.5299999999999998</v>
      </c>
      <c r="C4" s="14">
        <v>0.78</v>
      </c>
      <c r="D4" s="15">
        <v>2.95</v>
      </c>
      <c r="E4" s="16">
        <v>1.47</v>
      </c>
      <c r="F4" s="8"/>
      <c r="G4" s="8"/>
      <c r="H4" s="8"/>
      <c r="I4" s="11"/>
      <c r="J4" s="9"/>
      <c r="K4" s="10"/>
      <c r="L4" s="10"/>
      <c r="M4" s="10"/>
      <c r="N4" s="10"/>
    </row>
    <row r="5" spans="1:14" x14ac:dyDescent="0.25">
      <c r="A5" s="3"/>
      <c r="B5" s="17"/>
      <c r="C5" s="18"/>
      <c r="D5" s="19"/>
      <c r="E5" s="20"/>
      <c r="F5" s="4">
        <f t="shared" ref="F5:I5" si="0">B4+B6</f>
        <v>3.6899999999999995</v>
      </c>
      <c r="G5" s="4">
        <f t="shared" si="0"/>
        <v>1.6800000000000002</v>
      </c>
      <c r="H5" s="4">
        <f t="shared" si="0"/>
        <v>5.73</v>
      </c>
      <c r="I5" s="4">
        <f t="shared" si="0"/>
        <v>2.7800000000000002</v>
      </c>
      <c r="J5" s="5">
        <f>(A6-A4)/2</f>
        <v>11.614999999999995</v>
      </c>
      <c r="K5" s="6">
        <f t="shared" ref="K5" si="1">F5*J5</f>
        <v>42.859349999999978</v>
      </c>
      <c r="L5" s="6">
        <f t="shared" ref="L5" si="2">G5*J5</f>
        <v>19.513199999999994</v>
      </c>
      <c r="M5" s="6">
        <f t="shared" ref="M5" si="3">H5*J5</f>
        <v>66.553949999999972</v>
      </c>
      <c r="N5" s="6">
        <f t="shared" ref="N5" si="4">I5*J5</f>
        <v>32.289699999999989</v>
      </c>
    </row>
    <row r="6" spans="1:14" x14ac:dyDescent="0.25">
      <c r="A6" s="7">
        <v>145.41</v>
      </c>
      <c r="B6" s="13">
        <v>1.1599999999999999</v>
      </c>
      <c r="C6" s="14">
        <v>0.9</v>
      </c>
      <c r="D6" s="15">
        <v>2.78</v>
      </c>
      <c r="E6" s="16">
        <v>1.31</v>
      </c>
      <c r="F6" s="8"/>
      <c r="G6" s="8"/>
      <c r="H6" s="8"/>
      <c r="I6" s="11"/>
      <c r="J6" s="9"/>
      <c r="K6" s="10"/>
      <c r="L6" s="10"/>
      <c r="M6" s="10"/>
      <c r="N6" s="10"/>
    </row>
    <row r="7" spans="1:14" x14ac:dyDescent="0.25">
      <c r="A7" s="3"/>
      <c r="B7" s="17"/>
      <c r="C7" s="18"/>
      <c r="D7" s="19"/>
      <c r="E7" s="20"/>
      <c r="F7" s="4">
        <f t="shared" ref="F7:I7" si="5">B6+B8</f>
        <v>3.02</v>
      </c>
      <c r="G7" s="4">
        <f t="shared" si="5"/>
        <v>1.7000000000000002</v>
      </c>
      <c r="H7" s="4">
        <f t="shared" si="5"/>
        <v>5.5</v>
      </c>
      <c r="I7" s="4">
        <f t="shared" si="5"/>
        <v>2.56</v>
      </c>
      <c r="J7" s="5">
        <f>(A8-A6)/2</f>
        <v>10.075000000000003</v>
      </c>
      <c r="K7" s="6">
        <f t="shared" ref="K7" si="6">F7*J7</f>
        <v>30.426500000000008</v>
      </c>
      <c r="L7" s="6">
        <f t="shared" ref="L7" si="7">G7*J7</f>
        <v>17.127500000000008</v>
      </c>
      <c r="M7" s="6">
        <f t="shared" ref="M7" si="8">H7*J7</f>
        <v>55.412500000000016</v>
      </c>
      <c r="N7" s="6">
        <f t="shared" ref="N7" si="9">I7*J7</f>
        <v>25.792000000000009</v>
      </c>
    </row>
    <row r="8" spans="1:14" x14ac:dyDescent="0.25">
      <c r="A8" s="7">
        <v>165.56</v>
      </c>
      <c r="B8" s="13">
        <v>1.86</v>
      </c>
      <c r="C8" s="14">
        <v>0.8</v>
      </c>
      <c r="D8" s="15">
        <v>2.72</v>
      </c>
      <c r="E8" s="16">
        <v>1.25</v>
      </c>
      <c r="F8" s="8"/>
      <c r="G8" s="8"/>
      <c r="H8" s="8"/>
      <c r="I8" s="11"/>
      <c r="J8" s="9"/>
      <c r="K8" s="10"/>
      <c r="L8" s="10"/>
      <c r="M8" s="10"/>
      <c r="N8" s="10"/>
    </row>
    <row r="9" spans="1:14" x14ac:dyDescent="0.25">
      <c r="A9" s="3"/>
      <c r="B9" s="17"/>
      <c r="C9" s="18"/>
      <c r="D9" s="19"/>
      <c r="E9" s="20"/>
      <c r="F9" s="4">
        <f t="shared" ref="F9:I9" si="10">B8+B10</f>
        <v>5.29</v>
      </c>
      <c r="G9" s="4">
        <f t="shared" si="10"/>
        <v>1.26</v>
      </c>
      <c r="H9" s="4">
        <f t="shared" si="10"/>
        <v>5.53</v>
      </c>
      <c r="I9" s="4">
        <f t="shared" si="10"/>
        <v>2.58</v>
      </c>
      <c r="J9" s="5">
        <f>(A10-A8)/2</f>
        <v>13.015000000000001</v>
      </c>
      <c r="K9" s="6">
        <f t="shared" ref="K9" si="11">F9*J9</f>
        <v>68.849350000000001</v>
      </c>
      <c r="L9" s="6">
        <f t="shared" ref="L9" si="12">G9*J9</f>
        <v>16.398900000000001</v>
      </c>
      <c r="M9" s="6">
        <f t="shared" ref="M9" si="13">H9*J9</f>
        <v>71.972950000000012</v>
      </c>
      <c r="N9" s="6">
        <f t="shared" ref="N9" si="14">I9*J9</f>
        <v>33.578700000000005</v>
      </c>
    </row>
    <row r="10" spans="1:14" x14ac:dyDescent="0.25">
      <c r="A10" s="7">
        <v>191.59</v>
      </c>
      <c r="B10" s="13">
        <v>3.43</v>
      </c>
      <c r="C10" s="14">
        <v>0.46</v>
      </c>
      <c r="D10" s="6">
        <v>2.81</v>
      </c>
      <c r="E10" s="21">
        <v>1.33</v>
      </c>
      <c r="F10" s="8"/>
      <c r="G10" s="8"/>
      <c r="H10" s="8"/>
      <c r="I10" s="11"/>
      <c r="J10" s="9"/>
      <c r="K10" s="10"/>
      <c r="L10" s="10"/>
      <c r="M10" s="10"/>
      <c r="N10" s="10"/>
    </row>
    <row r="11" spans="1:14" x14ac:dyDescent="0.25">
      <c r="A11" s="3"/>
      <c r="B11" s="17"/>
      <c r="C11" s="18"/>
      <c r="D11" s="19"/>
      <c r="E11" s="20"/>
      <c r="F11" s="4">
        <f t="shared" ref="F11:I11" si="15">B10+B12</f>
        <v>8.93</v>
      </c>
      <c r="G11" s="4">
        <f t="shared" si="15"/>
        <v>0.87</v>
      </c>
      <c r="H11" s="4">
        <f t="shared" si="15"/>
        <v>6.01</v>
      </c>
      <c r="I11" s="4">
        <f t="shared" si="15"/>
        <v>3.05</v>
      </c>
      <c r="J11" s="5">
        <f>(A12-A10)/2</f>
        <v>13.745000000000005</v>
      </c>
      <c r="K11" s="6">
        <f t="shared" ref="K11" si="16">F11*J11</f>
        <v>122.74285000000003</v>
      </c>
      <c r="L11" s="6">
        <f t="shared" ref="L11" si="17">G11*J11</f>
        <v>11.958150000000003</v>
      </c>
      <c r="M11" s="6">
        <f t="shared" ref="M11" si="18">H11*J11</f>
        <v>82.607450000000028</v>
      </c>
      <c r="N11" s="6">
        <f t="shared" ref="N11" si="19">I11*J11</f>
        <v>41.922250000000012</v>
      </c>
    </row>
    <row r="12" spans="1:14" x14ac:dyDescent="0.25">
      <c r="A12" s="7">
        <v>219.08</v>
      </c>
      <c r="B12" s="13">
        <v>5.5</v>
      </c>
      <c r="C12" s="14">
        <v>0.41</v>
      </c>
      <c r="D12" s="15">
        <v>3.2</v>
      </c>
      <c r="E12" s="16">
        <v>1.72</v>
      </c>
      <c r="F12" s="8"/>
      <c r="G12" s="8"/>
      <c r="H12" s="8"/>
      <c r="I12" s="11"/>
      <c r="J12" s="9"/>
      <c r="K12" s="10"/>
      <c r="L12" s="10"/>
      <c r="M12" s="10"/>
      <c r="N12" s="10"/>
    </row>
    <row r="13" spans="1:14" x14ac:dyDescent="0.25">
      <c r="A13" s="3"/>
      <c r="B13" s="17"/>
      <c r="C13" s="18"/>
      <c r="D13" s="19"/>
      <c r="E13" s="20"/>
      <c r="F13" s="4">
        <f t="shared" ref="F13:I13" si="20">B12+B14</f>
        <v>14.09</v>
      </c>
      <c r="G13" s="4">
        <f t="shared" si="20"/>
        <v>0.8</v>
      </c>
      <c r="H13" s="4">
        <f t="shared" si="20"/>
        <v>6.76</v>
      </c>
      <c r="I13" s="4">
        <f t="shared" si="20"/>
        <v>3.8099999999999996</v>
      </c>
      <c r="J13" s="5">
        <f>(A14-A12)/2</f>
        <v>10.299999999999997</v>
      </c>
      <c r="K13" s="6">
        <f t="shared" ref="K13" si="21">F13*J13</f>
        <v>145.12699999999995</v>
      </c>
      <c r="L13" s="6">
        <f t="shared" ref="L13" si="22">G13*J13</f>
        <v>8.2399999999999984</v>
      </c>
      <c r="M13" s="6">
        <f t="shared" ref="M13" si="23">H13*J13</f>
        <v>69.627999999999972</v>
      </c>
      <c r="N13" s="6">
        <f t="shared" ref="N13" si="24">I13*J13</f>
        <v>39.242999999999988</v>
      </c>
    </row>
    <row r="14" spans="1:14" x14ac:dyDescent="0.25">
      <c r="A14" s="7">
        <v>239.68</v>
      </c>
      <c r="B14" s="13">
        <v>8.59</v>
      </c>
      <c r="C14" s="14">
        <v>0.39</v>
      </c>
      <c r="D14" s="6">
        <v>3.56</v>
      </c>
      <c r="E14" s="16">
        <v>2.09</v>
      </c>
      <c r="F14" s="8"/>
      <c r="G14" s="8"/>
      <c r="H14" s="8"/>
      <c r="I14" s="11"/>
      <c r="J14" s="9"/>
      <c r="K14" s="10"/>
      <c r="L14" s="10"/>
      <c r="M14" s="10"/>
      <c r="N14" s="10"/>
    </row>
    <row r="15" spans="1:14" x14ac:dyDescent="0.25">
      <c r="A15" s="3"/>
      <c r="B15" s="17"/>
      <c r="C15" s="18"/>
      <c r="D15" s="10"/>
      <c r="E15" s="22"/>
      <c r="F15" s="4">
        <f t="shared" ref="F15:I15" si="25">B14+B16</f>
        <v>19.38</v>
      </c>
      <c r="G15" s="4">
        <f t="shared" si="25"/>
        <v>0.79</v>
      </c>
      <c r="H15" s="4">
        <f t="shared" si="25"/>
        <v>7.24</v>
      </c>
      <c r="I15" s="4">
        <f t="shared" si="25"/>
        <v>4.3</v>
      </c>
      <c r="J15" s="5">
        <f>(A16-A14)/2</f>
        <v>10.25</v>
      </c>
      <c r="K15" s="6">
        <f t="shared" ref="K15" si="26">F15*J15</f>
        <v>198.64499999999998</v>
      </c>
      <c r="L15" s="6">
        <f t="shared" ref="L15" si="27">G15*J15</f>
        <v>8.0975000000000001</v>
      </c>
      <c r="M15" s="6">
        <f t="shared" ref="M15" si="28">H15*J15</f>
        <v>74.210000000000008</v>
      </c>
      <c r="N15" s="6">
        <f t="shared" ref="N15" si="29">I15*J15</f>
        <v>44.074999999999996</v>
      </c>
    </row>
    <row r="16" spans="1:14" x14ac:dyDescent="0.25">
      <c r="A16" s="7">
        <v>260.18</v>
      </c>
      <c r="B16" s="13">
        <v>10.79</v>
      </c>
      <c r="C16" s="14">
        <v>0.4</v>
      </c>
      <c r="D16" s="6">
        <v>3.68</v>
      </c>
      <c r="E16" s="16">
        <v>2.21</v>
      </c>
      <c r="F16" s="8"/>
      <c r="G16" s="8"/>
      <c r="H16" s="8"/>
      <c r="I16" s="11"/>
      <c r="J16" s="9"/>
      <c r="K16" s="10"/>
      <c r="L16" s="10"/>
      <c r="M16" s="10"/>
      <c r="N16" s="10"/>
    </row>
    <row r="17" spans="1:14" x14ac:dyDescent="0.25">
      <c r="A17" s="3"/>
      <c r="B17" s="17"/>
      <c r="C17" s="18"/>
      <c r="D17" s="19"/>
      <c r="E17" s="20"/>
      <c r="F17" s="4">
        <f t="shared" ref="F17:I17" si="30">B16+B18</f>
        <v>16.39</v>
      </c>
      <c r="G17" s="4">
        <f t="shared" si="30"/>
        <v>0.4</v>
      </c>
      <c r="H17" s="4">
        <f t="shared" si="30"/>
        <v>7.33</v>
      </c>
      <c r="I17" s="4">
        <f t="shared" si="30"/>
        <v>4.38</v>
      </c>
      <c r="J17" s="5">
        <f>(A18-A16)/2</f>
        <v>11.060000000000002</v>
      </c>
      <c r="K17" s="6">
        <f t="shared" ref="K17" si="31">F17*J17</f>
        <v>181.27340000000004</v>
      </c>
      <c r="L17" s="6">
        <f t="shared" ref="L17" si="32">G17*J17</f>
        <v>4.4240000000000013</v>
      </c>
      <c r="M17" s="6">
        <f t="shared" ref="M17" si="33">H17*J17</f>
        <v>81.069800000000015</v>
      </c>
      <c r="N17" s="6">
        <f t="shared" ref="N17" si="34">I17*J17</f>
        <v>48.442800000000005</v>
      </c>
    </row>
    <row r="18" spans="1:14" x14ac:dyDescent="0.25">
      <c r="A18" s="24">
        <v>282.3</v>
      </c>
      <c r="B18" s="25">
        <v>5.6</v>
      </c>
      <c r="C18" s="26">
        <v>0</v>
      </c>
      <c r="D18" s="6">
        <v>3.65</v>
      </c>
      <c r="E18" s="16">
        <v>2.17</v>
      </c>
      <c r="F18" s="8"/>
      <c r="G18" s="8"/>
      <c r="H18" s="8"/>
      <c r="I18" s="11"/>
      <c r="J18" s="9"/>
      <c r="K18" s="10"/>
      <c r="L18" s="10"/>
      <c r="M18" s="10"/>
      <c r="N18" s="10"/>
    </row>
    <row r="19" spans="1:14" ht="15.75" thickBot="1" x14ac:dyDescent="0.3">
      <c r="A19" s="34"/>
      <c r="B19" s="35"/>
      <c r="C19" s="36"/>
      <c r="D19" s="10"/>
      <c r="E19" s="22"/>
      <c r="F19" s="4">
        <f t="shared" ref="F19" si="35">B18+B20</f>
        <v>11.2</v>
      </c>
      <c r="G19" s="4">
        <f t="shared" ref="G19" si="36">C18+C20</f>
        <v>0</v>
      </c>
      <c r="H19" s="4">
        <f t="shared" ref="H19" si="37">D18+D20</f>
        <v>7.3</v>
      </c>
      <c r="I19" s="4">
        <f t="shared" ref="I19" si="38">E18+E20</f>
        <v>4.34</v>
      </c>
      <c r="J19" s="5">
        <f>(A20-A18)/2</f>
        <v>15.924999999999983</v>
      </c>
      <c r="K19" s="10">
        <f t="shared" ref="K19" si="39">F19*J19</f>
        <v>178.35999999999979</v>
      </c>
      <c r="L19" s="10">
        <f t="shared" ref="L19" si="40">G19*J19</f>
        <v>0</v>
      </c>
      <c r="M19" s="10">
        <f t="shared" ref="M19" si="41">H19*J19</f>
        <v>116.25249999999987</v>
      </c>
      <c r="N19" s="10">
        <f t="shared" ref="N19" si="42">I19*J19</f>
        <v>69.114499999999921</v>
      </c>
    </row>
    <row r="20" spans="1:14" ht="15.75" thickBot="1" x14ac:dyDescent="0.3">
      <c r="A20" s="37">
        <v>314.14999999999998</v>
      </c>
      <c r="B20" s="38">
        <v>5.6</v>
      </c>
      <c r="C20" s="39">
        <v>0</v>
      </c>
      <c r="D20" s="40">
        <v>3.65</v>
      </c>
      <c r="E20" s="41">
        <v>2.17</v>
      </c>
      <c r="F20" s="42"/>
      <c r="G20" s="42"/>
      <c r="H20" s="42"/>
      <c r="I20" s="46" t="s">
        <v>5</v>
      </c>
      <c r="J20" s="50"/>
      <c r="K20" s="28">
        <f>SUM(K3:K19)</f>
        <v>991.1040499999998</v>
      </c>
      <c r="L20" s="29">
        <f t="shared" ref="L20:N20" si="43">SUM(L3:L19)</f>
        <v>92.794850000000011</v>
      </c>
      <c r="M20" s="29">
        <f t="shared" si="43"/>
        <v>644.31614999999988</v>
      </c>
      <c r="N20" s="30">
        <f t="shared" si="43"/>
        <v>347.7173499999999</v>
      </c>
    </row>
    <row r="21" spans="1:14" ht="15.75" thickTop="1" x14ac:dyDescent="0.25">
      <c r="A21" s="3"/>
      <c r="B21" s="17"/>
      <c r="C21" s="18"/>
      <c r="D21" s="10"/>
      <c r="E21" s="22"/>
      <c r="F21" s="8"/>
      <c r="G21" s="8"/>
      <c r="H21" s="8"/>
      <c r="I21" s="8"/>
      <c r="J21" s="23"/>
      <c r="K21" s="10"/>
      <c r="L21" s="10"/>
      <c r="M21" s="10"/>
      <c r="N21" s="10"/>
    </row>
    <row r="22" spans="1:14" x14ac:dyDescent="0.25">
      <c r="A22" s="7">
        <v>314.14999999999998</v>
      </c>
      <c r="B22" s="13">
        <v>5.6</v>
      </c>
      <c r="C22" s="14">
        <v>0</v>
      </c>
      <c r="D22" s="15">
        <v>3.65</v>
      </c>
      <c r="E22" s="16">
        <v>2.17</v>
      </c>
      <c r="F22" s="8"/>
      <c r="G22" s="8"/>
      <c r="H22" s="8"/>
      <c r="I22" s="8"/>
      <c r="J22" s="23"/>
      <c r="K22" s="10"/>
      <c r="L22" s="10"/>
      <c r="M22" s="10"/>
      <c r="N22" s="10"/>
    </row>
    <row r="23" spans="1:14" x14ac:dyDescent="0.25">
      <c r="A23" s="3"/>
      <c r="B23" s="17"/>
      <c r="C23" s="18"/>
      <c r="D23" s="10"/>
      <c r="E23" s="22"/>
      <c r="F23" s="4">
        <f t="shared" ref="F23:I23" si="44">B22+B24</f>
        <v>6.6</v>
      </c>
      <c r="G23" s="4">
        <f t="shared" si="44"/>
        <v>0.83</v>
      </c>
      <c r="H23" s="4">
        <f t="shared" si="44"/>
        <v>6.07</v>
      </c>
      <c r="I23" s="4">
        <f t="shared" si="44"/>
        <v>3.2199999999999998</v>
      </c>
      <c r="J23" s="5">
        <f>(A24-A22)/2</f>
        <v>3.4450000000000216</v>
      </c>
      <c r="K23" s="6">
        <f t="shared" ref="K23" si="45">F23*J23</f>
        <v>22.73700000000014</v>
      </c>
      <c r="L23" s="6">
        <f t="shared" ref="L23" si="46">G23*J23</f>
        <v>2.8593500000000178</v>
      </c>
      <c r="M23" s="6">
        <f t="shared" ref="M23" si="47">H23*J23</f>
        <v>20.911150000000131</v>
      </c>
      <c r="N23" s="6">
        <f t="shared" ref="N23" si="48">I23*J23</f>
        <v>11.092900000000069</v>
      </c>
    </row>
    <row r="24" spans="1:14" x14ac:dyDescent="0.25">
      <c r="A24" s="7">
        <v>321.04000000000002</v>
      </c>
      <c r="B24" s="13">
        <v>1</v>
      </c>
      <c r="C24" s="14">
        <v>0.83</v>
      </c>
      <c r="D24" s="15">
        <v>2.42</v>
      </c>
      <c r="E24" s="16">
        <v>1.05</v>
      </c>
      <c r="F24" s="8"/>
      <c r="G24" s="8"/>
      <c r="H24" s="8"/>
      <c r="I24" s="11"/>
      <c r="J24" s="9"/>
      <c r="K24" s="10"/>
      <c r="L24" s="10"/>
      <c r="M24" s="10"/>
      <c r="N24" s="10"/>
    </row>
    <row r="25" spans="1:14" x14ac:dyDescent="0.25">
      <c r="A25" s="3"/>
      <c r="B25" s="17"/>
      <c r="C25" s="18"/>
      <c r="D25" s="19"/>
      <c r="E25" s="20"/>
      <c r="F25" s="4">
        <f t="shared" ref="F25:I25" si="49">B24+B26</f>
        <v>1.6</v>
      </c>
      <c r="G25" s="4">
        <f t="shared" si="49"/>
        <v>2.88</v>
      </c>
      <c r="H25" s="4">
        <f t="shared" si="49"/>
        <v>4.91</v>
      </c>
      <c r="I25" s="4">
        <f t="shared" si="49"/>
        <v>2.17</v>
      </c>
      <c r="J25" s="5">
        <f>(A26-A24)/2</f>
        <v>13.544999999999987</v>
      </c>
      <c r="K25" s="6">
        <f t="shared" ref="K25" si="50">F25*J25</f>
        <v>21.671999999999983</v>
      </c>
      <c r="L25" s="6">
        <f t="shared" ref="L25" si="51">G25*J25</f>
        <v>39.009599999999963</v>
      </c>
      <c r="M25" s="6">
        <f t="shared" ref="M25" si="52">H25*J25</f>
        <v>66.505949999999942</v>
      </c>
      <c r="N25" s="6">
        <f t="shared" ref="N25" si="53">I25*J25</f>
        <v>29.392649999999971</v>
      </c>
    </row>
    <row r="26" spans="1:14" x14ac:dyDescent="0.25">
      <c r="A26" s="7">
        <v>348.13</v>
      </c>
      <c r="B26" s="13">
        <v>0.6</v>
      </c>
      <c r="C26" s="14">
        <v>2.0499999999999998</v>
      </c>
      <c r="D26" s="6">
        <v>2.4900000000000002</v>
      </c>
      <c r="E26" s="16">
        <v>1.1200000000000001</v>
      </c>
      <c r="F26" s="8"/>
      <c r="G26" s="8"/>
      <c r="H26" s="8"/>
      <c r="I26" s="11"/>
      <c r="J26" s="9"/>
      <c r="K26" s="10"/>
      <c r="L26" s="10"/>
      <c r="M26" s="10"/>
      <c r="N26" s="10"/>
    </row>
    <row r="27" spans="1:14" x14ac:dyDescent="0.25">
      <c r="A27" s="3"/>
      <c r="B27" s="17"/>
      <c r="C27" s="18"/>
      <c r="D27" s="19"/>
      <c r="E27" s="20"/>
      <c r="F27" s="4">
        <f t="shared" ref="F27:I27" si="54">B26+B28</f>
        <v>1.3900000000000001</v>
      </c>
      <c r="G27" s="4">
        <f t="shared" si="54"/>
        <v>4.1099999999999994</v>
      </c>
      <c r="H27" s="4">
        <f t="shared" si="54"/>
        <v>5.04</v>
      </c>
      <c r="I27" s="4">
        <f t="shared" si="54"/>
        <v>2.29</v>
      </c>
      <c r="J27" s="5">
        <f>(A28-A26)/2</f>
        <v>9.0649999999999977</v>
      </c>
      <c r="K27" s="6">
        <f t="shared" ref="K27" si="55">F27*J27</f>
        <v>12.600349999999999</v>
      </c>
      <c r="L27" s="6">
        <f t="shared" ref="L27" si="56">G27*J27</f>
        <v>37.257149999999989</v>
      </c>
      <c r="M27" s="6">
        <f t="shared" ref="M27" si="57">H27*J27</f>
        <v>45.687599999999989</v>
      </c>
      <c r="N27" s="6">
        <f t="shared" ref="N27" si="58">I27*J27</f>
        <v>20.758849999999995</v>
      </c>
    </row>
    <row r="28" spans="1:14" x14ac:dyDescent="0.25">
      <c r="A28" s="7">
        <v>366.26</v>
      </c>
      <c r="B28" s="13">
        <v>0.79</v>
      </c>
      <c r="C28" s="14">
        <v>2.06</v>
      </c>
      <c r="D28" s="6">
        <v>2.5499999999999998</v>
      </c>
      <c r="E28" s="16">
        <v>1.17</v>
      </c>
      <c r="F28" s="8"/>
      <c r="G28" s="8"/>
      <c r="H28" s="8"/>
      <c r="I28" s="11"/>
      <c r="J28" s="9"/>
      <c r="K28" s="10"/>
      <c r="L28" s="10"/>
      <c r="M28" s="10"/>
      <c r="N28" s="10"/>
    </row>
    <row r="29" spans="1:14" x14ac:dyDescent="0.25">
      <c r="A29" s="3"/>
      <c r="B29" s="17"/>
      <c r="C29" s="18"/>
      <c r="D29" s="19"/>
      <c r="E29" s="20"/>
      <c r="F29" s="4">
        <f t="shared" ref="F29:I29" si="59">B28+B30</f>
        <v>2.02</v>
      </c>
      <c r="G29" s="4">
        <f t="shared" si="59"/>
        <v>3.16</v>
      </c>
      <c r="H29" s="4">
        <f t="shared" si="59"/>
        <v>5.0599999999999996</v>
      </c>
      <c r="I29" s="4">
        <f t="shared" si="59"/>
        <v>2.3099999999999996</v>
      </c>
      <c r="J29" s="5">
        <f>(A30-A28)/2</f>
        <v>10.620000000000005</v>
      </c>
      <c r="K29" s="6">
        <f t="shared" ref="K29" si="60">F29*J29</f>
        <v>21.452400000000008</v>
      </c>
      <c r="L29" s="6">
        <f t="shared" ref="L29" si="61">G29*J29</f>
        <v>33.559200000000018</v>
      </c>
      <c r="M29" s="6">
        <f t="shared" ref="M29" si="62">H29*J29</f>
        <v>53.737200000000016</v>
      </c>
      <c r="N29" s="6">
        <f t="shared" ref="N29" si="63">I29*J29</f>
        <v>24.532200000000007</v>
      </c>
    </row>
    <row r="30" spans="1:14" x14ac:dyDescent="0.25">
      <c r="A30" s="7">
        <v>387.5</v>
      </c>
      <c r="B30" s="13">
        <v>1.23</v>
      </c>
      <c r="C30" s="14">
        <v>1.1000000000000001</v>
      </c>
      <c r="D30" s="15">
        <v>2.5099999999999998</v>
      </c>
      <c r="E30" s="16">
        <v>1.1399999999999999</v>
      </c>
      <c r="F30" s="8"/>
      <c r="G30" s="8"/>
      <c r="H30" s="8"/>
      <c r="I30" s="11"/>
      <c r="J30" s="9"/>
      <c r="K30" s="10"/>
      <c r="L30" s="10"/>
      <c r="M30" s="10"/>
      <c r="N30" s="10"/>
    </row>
    <row r="31" spans="1:14" x14ac:dyDescent="0.25">
      <c r="A31" s="3"/>
      <c r="B31" s="17"/>
      <c r="C31" s="18"/>
      <c r="D31" s="19"/>
      <c r="E31" s="20"/>
      <c r="F31" s="4">
        <f t="shared" ref="F31:I31" si="64">B30+B32</f>
        <v>1.88</v>
      </c>
      <c r="G31" s="4">
        <f t="shared" si="64"/>
        <v>1.69</v>
      </c>
      <c r="H31" s="4">
        <f t="shared" si="64"/>
        <v>4.3999999999999995</v>
      </c>
      <c r="I31" s="4">
        <f t="shared" si="64"/>
        <v>1.65</v>
      </c>
      <c r="J31" s="5">
        <f>(A32-A30)/2</f>
        <v>15.974999999999994</v>
      </c>
      <c r="K31" s="6">
        <f t="shared" ref="K31" si="65">F31*J31</f>
        <v>30.032999999999987</v>
      </c>
      <c r="L31" s="6">
        <f t="shared" ref="L31" si="66">G31*J31</f>
        <v>26.997749999999989</v>
      </c>
      <c r="M31" s="6">
        <f t="shared" ref="M31" si="67">H31*J31</f>
        <v>70.289999999999964</v>
      </c>
      <c r="N31" s="6">
        <f t="shared" ref="N31" si="68">I31*J31</f>
        <v>26.35874999999999</v>
      </c>
    </row>
    <row r="32" spans="1:14" x14ac:dyDescent="0.25">
      <c r="A32" s="7">
        <v>419.45</v>
      </c>
      <c r="B32" s="13">
        <v>0.65</v>
      </c>
      <c r="C32" s="14">
        <v>0.59</v>
      </c>
      <c r="D32" s="15">
        <v>1.89</v>
      </c>
      <c r="E32" s="16">
        <v>0.51</v>
      </c>
      <c r="F32" s="8"/>
      <c r="G32" s="8"/>
      <c r="H32" s="8"/>
      <c r="I32" s="11"/>
      <c r="J32" s="9"/>
      <c r="K32" s="10"/>
      <c r="L32" s="10"/>
      <c r="M32" s="10"/>
      <c r="N32" s="10"/>
    </row>
    <row r="33" spans="1:14" x14ac:dyDescent="0.25">
      <c r="A33" s="3"/>
      <c r="B33" s="17"/>
      <c r="C33" s="18"/>
      <c r="D33" s="19"/>
      <c r="E33" s="20"/>
      <c r="F33" s="4">
        <f t="shared" ref="F33:I33" si="69">B32+B34</f>
        <v>3.96</v>
      </c>
      <c r="G33" s="4">
        <f t="shared" si="69"/>
        <v>1.6600000000000001</v>
      </c>
      <c r="H33" s="4">
        <f t="shared" si="69"/>
        <v>4.37</v>
      </c>
      <c r="I33" s="4">
        <f t="shared" si="69"/>
        <v>1.62</v>
      </c>
      <c r="J33" s="5">
        <f>(A34-A32)/2</f>
        <v>10.605000000000018</v>
      </c>
      <c r="K33" s="6">
        <f t="shared" ref="K33" si="70">F33*J33</f>
        <v>41.995800000000074</v>
      </c>
      <c r="L33" s="6">
        <f t="shared" ref="L33" si="71">G33*J33</f>
        <v>17.60430000000003</v>
      </c>
      <c r="M33" s="6">
        <f t="shared" ref="M33" si="72">H33*J33</f>
        <v>46.343850000000081</v>
      </c>
      <c r="N33" s="6">
        <f t="shared" ref="N33" si="73">I33*J33</f>
        <v>17.180100000000031</v>
      </c>
    </row>
    <row r="34" spans="1:14" x14ac:dyDescent="0.25">
      <c r="A34" s="7">
        <v>440.66</v>
      </c>
      <c r="B34" s="13">
        <v>3.31</v>
      </c>
      <c r="C34" s="14">
        <v>1.07</v>
      </c>
      <c r="D34" s="15">
        <v>2.48</v>
      </c>
      <c r="E34" s="16">
        <v>1.1100000000000001</v>
      </c>
      <c r="F34" s="8"/>
      <c r="G34" s="8"/>
      <c r="H34" s="8"/>
      <c r="I34" s="11"/>
      <c r="J34" s="9"/>
      <c r="K34" s="10"/>
      <c r="L34" s="10"/>
      <c r="M34" s="10"/>
      <c r="N34" s="10"/>
    </row>
    <row r="35" spans="1:14" x14ac:dyDescent="0.25">
      <c r="A35" s="3"/>
      <c r="B35" s="17"/>
      <c r="C35" s="18"/>
      <c r="D35" s="19"/>
      <c r="E35" s="20"/>
      <c r="F35" s="4">
        <f t="shared" ref="F35:I35" si="74">B34+B36</f>
        <v>5.5</v>
      </c>
      <c r="G35" s="4">
        <f t="shared" si="74"/>
        <v>1.681</v>
      </c>
      <c r="H35" s="4">
        <f t="shared" si="74"/>
        <v>4.95</v>
      </c>
      <c r="I35" s="4">
        <f t="shared" si="74"/>
        <v>2.2000000000000002</v>
      </c>
      <c r="J35" s="5">
        <f>(A36-A34)/2</f>
        <v>8.1099999999999852</v>
      </c>
      <c r="K35" s="6">
        <f t="shared" ref="K35" si="75">F35*J35</f>
        <v>44.604999999999919</v>
      </c>
      <c r="L35" s="6">
        <f t="shared" ref="L35" si="76">G35*J35</f>
        <v>13.632909999999976</v>
      </c>
      <c r="M35" s="6">
        <f t="shared" ref="M35" si="77">H35*J35</f>
        <v>40.14449999999993</v>
      </c>
      <c r="N35" s="6">
        <f t="shared" ref="N35" si="78">I35*J35</f>
        <v>17.84199999999997</v>
      </c>
    </row>
    <row r="36" spans="1:14" x14ac:dyDescent="0.25">
      <c r="A36" s="7">
        <v>456.88</v>
      </c>
      <c r="B36" s="13">
        <v>2.19</v>
      </c>
      <c r="C36" s="14">
        <v>0.61099999999999999</v>
      </c>
      <c r="D36" s="15">
        <v>2.4700000000000002</v>
      </c>
      <c r="E36" s="16">
        <v>1.0900000000000001</v>
      </c>
      <c r="F36" s="8"/>
      <c r="G36" s="8"/>
      <c r="H36" s="8"/>
      <c r="I36" s="11"/>
      <c r="J36" s="9"/>
      <c r="K36" s="10"/>
      <c r="L36" s="10"/>
      <c r="M36" s="10"/>
      <c r="N36" s="10"/>
    </row>
    <row r="37" spans="1:14" x14ac:dyDescent="0.25">
      <c r="A37" s="3"/>
      <c r="B37" s="17"/>
      <c r="C37" s="18"/>
      <c r="D37" s="19"/>
      <c r="E37" s="20"/>
      <c r="F37" s="4">
        <f t="shared" ref="F37:I37" si="79">B36+B38</f>
        <v>3.13</v>
      </c>
      <c r="G37" s="4">
        <f t="shared" si="79"/>
        <v>1.5509999999999999</v>
      </c>
      <c r="H37" s="4">
        <f t="shared" si="79"/>
        <v>4.78</v>
      </c>
      <c r="I37" s="4">
        <f t="shared" si="79"/>
        <v>2.0300000000000002</v>
      </c>
      <c r="J37" s="5">
        <f>(A38-A36)/2</f>
        <v>10.414999999999992</v>
      </c>
      <c r="K37" s="6">
        <f t="shared" ref="K37" si="80">F37*J37</f>
        <v>32.598949999999974</v>
      </c>
      <c r="L37" s="6">
        <f t="shared" ref="L37" si="81">G37*J37</f>
        <v>16.153664999999986</v>
      </c>
      <c r="M37" s="6">
        <f t="shared" ref="M37" si="82">H37*J37</f>
        <v>49.783699999999968</v>
      </c>
      <c r="N37" s="6">
        <f t="shared" ref="N37" si="83">I37*J37</f>
        <v>21.142449999999986</v>
      </c>
    </row>
    <row r="38" spans="1:14" x14ac:dyDescent="0.25">
      <c r="A38" s="7">
        <v>477.71</v>
      </c>
      <c r="B38" s="13">
        <v>0.94</v>
      </c>
      <c r="C38" s="14">
        <v>0.94</v>
      </c>
      <c r="D38" s="6">
        <v>2.31</v>
      </c>
      <c r="E38" s="16">
        <v>0.94</v>
      </c>
      <c r="F38" s="8"/>
      <c r="G38" s="8"/>
      <c r="H38" s="8"/>
      <c r="I38" s="11"/>
      <c r="J38" s="9"/>
      <c r="K38" s="10"/>
      <c r="L38" s="10"/>
      <c r="M38" s="10"/>
      <c r="N38" s="10"/>
    </row>
    <row r="39" spans="1:14" x14ac:dyDescent="0.25">
      <c r="A39" s="3"/>
      <c r="B39" s="17"/>
      <c r="C39" s="18"/>
      <c r="D39" s="19"/>
      <c r="E39" s="20"/>
      <c r="F39" s="4">
        <f t="shared" ref="F39:I39" si="84">B38+B40</f>
        <v>2.0499999999999998</v>
      </c>
      <c r="G39" s="4">
        <f t="shared" si="84"/>
        <v>1.66</v>
      </c>
      <c r="H39" s="4">
        <f t="shared" si="84"/>
        <v>4.62</v>
      </c>
      <c r="I39" s="4">
        <f t="shared" si="84"/>
        <v>1.87</v>
      </c>
      <c r="J39" s="5">
        <f>(A40-A38)/2</f>
        <v>11.170000000000016</v>
      </c>
      <c r="K39" s="6">
        <f t="shared" ref="K39" si="85">F39*J39</f>
        <v>22.89850000000003</v>
      </c>
      <c r="L39" s="6">
        <f t="shared" ref="L39" si="86">G39*J39</f>
        <v>18.542200000000026</v>
      </c>
      <c r="M39" s="6">
        <f t="shared" ref="M39" si="87">H39*J39</f>
        <v>51.605400000000074</v>
      </c>
      <c r="N39" s="6">
        <f t="shared" ref="N39" si="88">I39*J39</f>
        <v>20.88790000000003</v>
      </c>
    </row>
    <row r="40" spans="1:14" x14ac:dyDescent="0.25">
      <c r="A40" s="7">
        <v>500.05</v>
      </c>
      <c r="B40" s="13">
        <v>1.1100000000000001</v>
      </c>
      <c r="C40" s="14">
        <v>0.72</v>
      </c>
      <c r="D40" s="6">
        <v>2.31</v>
      </c>
      <c r="E40" s="21">
        <v>0.93</v>
      </c>
      <c r="F40" s="8"/>
      <c r="G40" s="8"/>
      <c r="H40" s="8"/>
      <c r="I40" s="11"/>
      <c r="J40" s="9"/>
      <c r="K40" s="10"/>
      <c r="L40" s="10"/>
      <c r="M40" s="10"/>
      <c r="N40" s="10"/>
    </row>
    <row r="41" spans="1:14" x14ac:dyDescent="0.25">
      <c r="A41" s="3"/>
      <c r="B41" s="17"/>
      <c r="C41" s="18"/>
      <c r="D41" s="19"/>
      <c r="E41" s="20"/>
      <c r="F41" s="4">
        <f t="shared" ref="F41:I41" si="89">B40+B42</f>
        <v>3.04</v>
      </c>
      <c r="G41" s="4">
        <f t="shared" si="89"/>
        <v>1.31</v>
      </c>
      <c r="H41" s="4">
        <f t="shared" si="89"/>
        <v>4.79</v>
      </c>
      <c r="I41" s="4">
        <f t="shared" si="89"/>
        <v>2.0300000000000002</v>
      </c>
      <c r="J41" s="5">
        <f>(A42-A40)/2</f>
        <v>17.39500000000001</v>
      </c>
      <c r="K41" s="6">
        <f t="shared" ref="K41" si="90">F41*J41</f>
        <v>52.880800000000029</v>
      </c>
      <c r="L41" s="6">
        <f t="shared" ref="L41" si="91">G41*J41</f>
        <v>22.787450000000014</v>
      </c>
      <c r="M41" s="6">
        <f t="shared" ref="M41" si="92">H41*J41</f>
        <v>83.322050000000047</v>
      </c>
      <c r="N41" s="6">
        <f t="shared" ref="N41" si="93">I41*J41</f>
        <v>35.311850000000028</v>
      </c>
    </row>
    <row r="42" spans="1:14" x14ac:dyDescent="0.25">
      <c r="A42" s="7">
        <v>534.84</v>
      </c>
      <c r="B42" s="13">
        <v>1.93</v>
      </c>
      <c r="C42" s="14">
        <v>0.59</v>
      </c>
      <c r="D42" s="15">
        <v>2.48</v>
      </c>
      <c r="E42" s="16">
        <v>1.1000000000000001</v>
      </c>
      <c r="F42" s="8"/>
      <c r="G42" s="8"/>
      <c r="H42" s="8"/>
      <c r="I42" s="11"/>
      <c r="J42" s="9"/>
      <c r="K42" s="10"/>
      <c r="L42" s="10"/>
      <c r="M42" s="10"/>
      <c r="N42" s="10"/>
    </row>
    <row r="43" spans="1:14" x14ac:dyDescent="0.25">
      <c r="A43" s="3"/>
      <c r="B43" s="17"/>
      <c r="C43" s="18"/>
      <c r="D43" s="19"/>
      <c r="E43" s="20"/>
      <c r="F43" s="4">
        <f t="shared" ref="F43:I43" si="94">B42+B44</f>
        <v>3.5599999999999996</v>
      </c>
      <c r="G43" s="4">
        <f t="shared" si="94"/>
        <v>1.8399999999999999</v>
      </c>
      <c r="H43" s="4">
        <f t="shared" si="94"/>
        <v>5.0299999999999994</v>
      </c>
      <c r="I43" s="4">
        <f t="shared" si="94"/>
        <v>2.27</v>
      </c>
      <c r="J43" s="5">
        <f>(A44-A42)/2</f>
        <v>10.509999999999991</v>
      </c>
      <c r="K43" s="6">
        <f t="shared" ref="K43" si="95">F43*J43</f>
        <v>37.415599999999962</v>
      </c>
      <c r="L43" s="6">
        <f t="shared" ref="L43" si="96">G43*J43</f>
        <v>19.338399999999982</v>
      </c>
      <c r="M43" s="6">
        <f t="shared" ref="M43" si="97">H43*J43</f>
        <v>52.865299999999948</v>
      </c>
      <c r="N43" s="6">
        <f t="shared" ref="N43" si="98">I43*J43</f>
        <v>23.85769999999998</v>
      </c>
    </row>
    <row r="44" spans="1:14" x14ac:dyDescent="0.25">
      <c r="A44" s="7">
        <v>555.86</v>
      </c>
      <c r="B44" s="13">
        <v>1.63</v>
      </c>
      <c r="C44" s="14">
        <v>1.25</v>
      </c>
      <c r="D44" s="6">
        <v>2.5499999999999998</v>
      </c>
      <c r="E44" s="16">
        <v>1.17</v>
      </c>
      <c r="F44" s="8"/>
      <c r="G44" s="8"/>
      <c r="H44" s="8"/>
      <c r="I44" s="11"/>
      <c r="J44" s="9"/>
      <c r="K44" s="10"/>
      <c r="L44" s="10"/>
      <c r="M44" s="10"/>
      <c r="N44" s="10"/>
    </row>
    <row r="45" spans="1:14" x14ac:dyDescent="0.25">
      <c r="A45" s="3"/>
      <c r="B45" s="17"/>
      <c r="C45" s="18"/>
      <c r="D45" s="19"/>
      <c r="E45" s="20"/>
      <c r="F45" s="4">
        <f t="shared" ref="F45:I45" si="99">B44+B46</f>
        <v>3.33</v>
      </c>
      <c r="G45" s="4">
        <f t="shared" si="99"/>
        <v>2.1</v>
      </c>
      <c r="H45" s="4">
        <f t="shared" si="99"/>
        <v>5.1999999999999993</v>
      </c>
      <c r="I45" s="4">
        <f t="shared" si="99"/>
        <v>2.4500000000000002</v>
      </c>
      <c r="J45" s="5">
        <f>(A46-A44)/2</f>
        <v>13.079999999999984</v>
      </c>
      <c r="K45" s="6">
        <f t="shared" ref="K45" si="100">F45*J45</f>
        <v>43.556399999999947</v>
      </c>
      <c r="L45" s="6">
        <f t="shared" ref="L45" si="101">G45*J45</f>
        <v>27.467999999999968</v>
      </c>
      <c r="M45" s="6">
        <f t="shared" ref="M45" si="102">H45*J45</f>
        <v>68.015999999999906</v>
      </c>
      <c r="N45" s="6">
        <f t="shared" ref="N45" si="103">I45*J45</f>
        <v>32.045999999999964</v>
      </c>
    </row>
    <row r="46" spans="1:14" x14ac:dyDescent="0.25">
      <c r="A46" s="7">
        <v>582.02</v>
      </c>
      <c r="B46" s="13">
        <v>1.7</v>
      </c>
      <c r="C46" s="14">
        <v>0.85</v>
      </c>
      <c r="D46" s="6">
        <v>2.65</v>
      </c>
      <c r="E46" s="16">
        <v>1.28</v>
      </c>
      <c r="F46" s="8"/>
      <c r="G46" s="8"/>
      <c r="H46" s="8"/>
      <c r="I46" s="11"/>
      <c r="J46" s="9"/>
      <c r="K46" s="10"/>
      <c r="L46" s="10"/>
      <c r="M46" s="10"/>
      <c r="N46" s="10"/>
    </row>
    <row r="47" spans="1:14" x14ac:dyDescent="0.25">
      <c r="A47" s="3"/>
      <c r="B47" s="17"/>
      <c r="C47" s="18"/>
      <c r="D47" s="19"/>
      <c r="E47" s="20"/>
      <c r="F47" s="4">
        <f t="shared" ref="F47:I47" si="104">B46+B48</f>
        <v>2.81</v>
      </c>
      <c r="G47" s="4">
        <f t="shared" si="104"/>
        <v>1.92</v>
      </c>
      <c r="H47" s="4">
        <f t="shared" si="104"/>
        <v>5.12</v>
      </c>
      <c r="I47" s="4">
        <f t="shared" si="104"/>
        <v>2.38</v>
      </c>
      <c r="J47" s="5">
        <f>(A48-A46)/2</f>
        <v>13.264999999999986</v>
      </c>
      <c r="K47" s="6">
        <f t="shared" ref="K47" si="105">F47*J47</f>
        <v>37.274649999999966</v>
      </c>
      <c r="L47" s="6">
        <f t="shared" ref="L47" si="106">G47*J47</f>
        <v>25.468799999999973</v>
      </c>
      <c r="M47" s="6">
        <f t="shared" ref="M47" si="107">H47*J47</f>
        <v>67.916799999999938</v>
      </c>
      <c r="N47" s="6">
        <f t="shared" ref="N47" si="108">I47*J47</f>
        <v>31.570699999999967</v>
      </c>
    </row>
    <row r="48" spans="1:14" x14ac:dyDescent="0.25">
      <c r="A48" s="7">
        <v>608.54999999999995</v>
      </c>
      <c r="B48" s="13">
        <v>1.1100000000000001</v>
      </c>
      <c r="C48" s="14">
        <v>1.07</v>
      </c>
      <c r="D48" s="6">
        <v>2.4700000000000002</v>
      </c>
      <c r="E48" s="16">
        <v>1.1000000000000001</v>
      </c>
      <c r="F48" s="8"/>
      <c r="G48" s="8"/>
      <c r="H48" s="8"/>
      <c r="I48" s="11"/>
      <c r="J48" s="9"/>
      <c r="K48" s="10"/>
      <c r="L48" s="10"/>
      <c r="M48" s="10"/>
      <c r="N48" s="10"/>
    </row>
    <row r="49" spans="1:14" x14ac:dyDescent="0.25">
      <c r="A49" s="3"/>
      <c r="B49" s="17"/>
      <c r="C49" s="18"/>
      <c r="D49" s="19"/>
      <c r="E49" s="20"/>
      <c r="F49" s="4">
        <f t="shared" ref="F49:I49" si="109">B48+B50</f>
        <v>3.17</v>
      </c>
      <c r="G49" s="4">
        <f t="shared" si="109"/>
        <v>1.62</v>
      </c>
      <c r="H49" s="4">
        <f t="shared" si="109"/>
        <v>4.9400000000000004</v>
      </c>
      <c r="I49" s="4">
        <f t="shared" si="109"/>
        <v>2.1900000000000004</v>
      </c>
      <c r="J49" s="5">
        <f>(A50-A48)/2</f>
        <v>10.740000000000009</v>
      </c>
      <c r="K49" s="6">
        <f t="shared" ref="K49" si="110">F49*J49</f>
        <v>34.045800000000028</v>
      </c>
      <c r="L49" s="6">
        <f t="shared" ref="L49" si="111">G49*J49</f>
        <v>17.398800000000016</v>
      </c>
      <c r="M49" s="6">
        <f t="shared" ref="M49" si="112">H49*J49</f>
        <v>53.055600000000048</v>
      </c>
      <c r="N49" s="6">
        <f t="shared" ref="N49" si="113">I49*J49</f>
        <v>23.520600000000023</v>
      </c>
    </row>
    <row r="50" spans="1:14" x14ac:dyDescent="0.25">
      <c r="A50" s="7">
        <v>630.03</v>
      </c>
      <c r="B50" s="13">
        <v>2.06</v>
      </c>
      <c r="C50" s="14">
        <v>0.55000000000000004</v>
      </c>
      <c r="D50" s="6">
        <v>2.4700000000000002</v>
      </c>
      <c r="E50" s="16">
        <v>1.0900000000000001</v>
      </c>
      <c r="F50" s="8"/>
      <c r="G50" s="8"/>
      <c r="H50" s="8"/>
      <c r="I50" s="11"/>
      <c r="J50" s="9"/>
      <c r="K50" s="10"/>
      <c r="L50" s="10"/>
      <c r="M50" s="10"/>
      <c r="N50" s="10"/>
    </row>
    <row r="51" spans="1:14" x14ac:dyDescent="0.25">
      <c r="A51" s="3"/>
      <c r="B51" s="17"/>
      <c r="C51" s="18"/>
      <c r="D51" s="19"/>
      <c r="E51" s="20"/>
      <c r="F51" s="4">
        <f t="shared" ref="F51:I51" si="114">B50+B52</f>
        <v>4.25</v>
      </c>
      <c r="G51" s="4">
        <f t="shared" si="114"/>
        <v>1.05</v>
      </c>
      <c r="H51" s="4">
        <f t="shared" si="114"/>
        <v>4.92</v>
      </c>
      <c r="I51" s="4">
        <f t="shared" si="114"/>
        <v>2.16</v>
      </c>
      <c r="J51" s="5">
        <f>(A52-A50)/2</f>
        <v>12.449999999999989</v>
      </c>
      <c r="K51" s="6">
        <f t="shared" ref="K51" si="115">F51*J51</f>
        <v>52.912499999999952</v>
      </c>
      <c r="L51" s="6">
        <f t="shared" ref="L51" si="116">G51*J51</f>
        <v>13.072499999999989</v>
      </c>
      <c r="M51" s="6">
        <f t="shared" ref="M51" si="117">H51*J51</f>
        <v>61.253999999999941</v>
      </c>
      <c r="N51" s="6">
        <f t="shared" ref="N51" si="118">I51*J51</f>
        <v>26.891999999999978</v>
      </c>
    </row>
    <row r="52" spans="1:14" x14ac:dyDescent="0.25">
      <c r="A52" s="7">
        <v>654.92999999999995</v>
      </c>
      <c r="B52" s="13">
        <v>2.19</v>
      </c>
      <c r="C52" s="14">
        <v>0.5</v>
      </c>
      <c r="D52" s="6">
        <v>2.4500000000000002</v>
      </c>
      <c r="E52" s="16">
        <v>1.07</v>
      </c>
      <c r="F52" s="8"/>
      <c r="G52" s="8"/>
      <c r="H52" s="8"/>
      <c r="I52" s="11"/>
      <c r="J52" s="9"/>
      <c r="K52" s="10"/>
      <c r="L52" s="10"/>
      <c r="M52" s="10"/>
      <c r="N52" s="10"/>
    </row>
    <row r="53" spans="1:14" x14ac:dyDescent="0.25">
      <c r="A53" s="3"/>
      <c r="B53" s="17"/>
      <c r="C53" s="18"/>
      <c r="D53" s="19"/>
      <c r="E53" s="20"/>
      <c r="F53" s="4">
        <f t="shared" ref="F53:I53" si="119">B52+B54</f>
        <v>3.6399999999999997</v>
      </c>
      <c r="G53" s="4">
        <f t="shared" si="119"/>
        <v>1.1000000000000001</v>
      </c>
      <c r="H53" s="4">
        <f t="shared" si="119"/>
        <v>4.8100000000000005</v>
      </c>
      <c r="I53" s="4">
        <f t="shared" si="119"/>
        <v>2.06</v>
      </c>
      <c r="J53" s="5">
        <f>(A54-A52)/2</f>
        <v>10.345000000000027</v>
      </c>
      <c r="K53" s="6">
        <f t="shared" ref="K53" si="120">F53*J53</f>
        <v>37.655800000000099</v>
      </c>
      <c r="L53" s="6">
        <f t="shared" ref="L53" si="121">G53*J53</f>
        <v>11.37950000000003</v>
      </c>
      <c r="M53" s="6">
        <f t="shared" ref="M53" si="122">H53*J53</f>
        <v>49.759450000000136</v>
      </c>
      <c r="N53" s="6">
        <f t="shared" ref="N53" si="123">I53*J53</f>
        <v>21.310700000000057</v>
      </c>
    </row>
    <row r="54" spans="1:14" x14ac:dyDescent="0.25">
      <c r="A54" s="7">
        <v>675.62</v>
      </c>
      <c r="B54" s="13">
        <v>1.45</v>
      </c>
      <c r="C54" s="14">
        <v>0.6</v>
      </c>
      <c r="D54" s="6">
        <v>2.36</v>
      </c>
      <c r="E54" s="16">
        <v>0.99</v>
      </c>
      <c r="F54" s="8"/>
      <c r="G54" s="8"/>
      <c r="H54" s="8"/>
      <c r="I54" s="11"/>
      <c r="J54" s="9"/>
      <c r="K54" s="10"/>
      <c r="L54" s="10"/>
      <c r="M54" s="10"/>
      <c r="N54" s="10"/>
    </row>
    <row r="55" spans="1:14" x14ac:dyDescent="0.25">
      <c r="A55" s="3"/>
      <c r="B55" s="17"/>
      <c r="C55" s="18"/>
      <c r="D55" s="19"/>
      <c r="E55" s="20"/>
      <c r="F55" s="4">
        <f t="shared" ref="F55:I55" si="124">B54+B56</f>
        <v>3.63</v>
      </c>
      <c r="G55" s="4">
        <f t="shared" si="124"/>
        <v>1.1499999999999999</v>
      </c>
      <c r="H55" s="4">
        <f t="shared" si="124"/>
        <v>4.83</v>
      </c>
      <c r="I55" s="4">
        <f t="shared" si="124"/>
        <v>2.09</v>
      </c>
      <c r="J55" s="5">
        <f>(A56-A54)/2</f>
        <v>13.259999999999991</v>
      </c>
      <c r="K55" s="6">
        <f t="shared" ref="K55" si="125">F55*J55</f>
        <v>48.133799999999965</v>
      </c>
      <c r="L55" s="6">
        <f t="shared" ref="L55" si="126">G55*J55</f>
        <v>15.248999999999988</v>
      </c>
      <c r="M55" s="6">
        <f t="shared" ref="M55" si="127">H55*J55</f>
        <v>64.045799999999957</v>
      </c>
      <c r="N55" s="6">
        <f t="shared" ref="N55" si="128">I55*J55</f>
        <v>27.713399999999979</v>
      </c>
    </row>
    <row r="56" spans="1:14" x14ac:dyDescent="0.25">
      <c r="A56" s="7">
        <v>702.14</v>
      </c>
      <c r="B56" s="13">
        <v>2.1800000000000002</v>
      </c>
      <c r="C56" s="14">
        <v>0.55000000000000004</v>
      </c>
      <c r="D56" s="6">
        <v>2.4700000000000002</v>
      </c>
      <c r="E56" s="16">
        <v>1.1000000000000001</v>
      </c>
      <c r="F56" s="8"/>
      <c r="G56" s="8"/>
      <c r="H56" s="8"/>
      <c r="I56" s="11"/>
      <c r="J56" s="9"/>
      <c r="K56" s="10"/>
      <c r="L56" s="10"/>
      <c r="M56" s="10"/>
      <c r="N56" s="10"/>
    </row>
    <row r="57" spans="1:14" x14ac:dyDescent="0.25">
      <c r="A57" s="3"/>
      <c r="B57" s="17"/>
      <c r="C57" s="18"/>
      <c r="D57" s="19"/>
      <c r="E57" s="20"/>
      <c r="F57" s="4">
        <f t="shared" ref="F57:I57" si="129">B56+B58</f>
        <v>3.6900000000000004</v>
      </c>
      <c r="G57" s="4">
        <f t="shared" si="129"/>
        <v>1.03</v>
      </c>
      <c r="H57" s="4">
        <f t="shared" si="129"/>
        <v>4.8100000000000005</v>
      </c>
      <c r="I57" s="4">
        <f t="shared" si="129"/>
        <v>2.0700000000000003</v>
      </c>
      <c r="J57" s="5">
        <f>(A58-A56)/2</f>
        <v>10.620000000000005</v>
      </c>
      <c r="K57" s="6">
        <f t="shared" ref="K57" si="130">F57*J57</f>
        <v>39.187800000000024</v>
      </c>
      <c r="L57" s="6">
        <f t="shared" ref="L57" si="131">G57*J57</f>
        <v>10.938600000000005</v>
      </c>
      <c r="M57" s="6">
        <f t="shared" ref="M57" si="132">H57*J57</f>
        <v>51.082200000000029</v>
      </c>
      <c r="N57" s="6">
        <f t="shared" ref="N57" si="133">I57*J57</f>
        <v>21.983400000000014</v>
      </c>
    </row>
    <row r="58" spans="1:14" x14ac:dyDescent="0.25">
      <c r="A58" s="7">
        <v>723.38</v>
      </c>
      <c r="B58" s="13">
        <v>1.51</v>
      </c>
      <c r="C58" s="14">
        <v>0.48</v>
      </c>
      <c r="D58" s="6">
        <v>2.34</v>
      </c>
      <c r="E58" s="16">
        <v>0.97</v>
      </c>
      <c r="F58" s="8"/>
      <c r="G58" s="8"/>
      <c r="H58" s="8"/>
      <c r="I58" s="11"/>
      <c r="J58" s="9"/>
      <c r="K58" s="10"/>
      <c r="L58" s="10"/>
      <c r="M58" s="10"/>
      <c r="N58" s="10"/>
    </row>
    <row r="59" spans="1:14" x14ac:dyDescent="0.25">
      <c r="A59" s="3"/>
      <c r="B59" s="17"/>
      <c r="C59" s="18"/>
      <c r="D59" s="19"/>
      <c r="E59" s="20"/>
      <c r="F59" s="4">
        <f t="shared" ref="F59:I59" si="134">B58+B60</f>
        <v>3.8099999999999996</v>
      </c>
      <c r="G59" s="4">
        <f t="shared" si="134"/>
        <v>1.25</v>
      </c>
      <c r="H59" s="4">
        <f t="shared" si="134"/>
        <v>4.74</v>
      </c>
      <c r="I59" s="4">
        <f t="shared" si="134"/>
        <v>1.99</v>
      </c>
      <c r="J59" s="5">
        <f>(A60-A58)/2</f>
        <v>12.939999999999998</v>
      </c>
      <c r="K59" s="6">
        <f t="shared" ref="K59" si="135">F59*J59</f>
        <v>49.301399999999987</v>
      </c>
      <c r="L59" s="6">
        <f t="shared" ref="L59" si="136">G59*J59</f>
        <v>16.174999999999997</v>
      </c>
      <c r="M59" s="6">
        <f t="shared" ref="M59" si="137">H59*J59</f>
        <v>61.335599999999992</v>
      </c>
      <c r="N59" s="6">
        <f t="shared" ref="N59" si="138">I59*J59</f>
        <v>25.750599999999995</v>
      </c>
    </row>
    <row r="60" spans="1:14" x14ac:dyDescent="0.25">
      <c r="A60" s="7">
        <v>749.26</v>
      </c>
      <c r="B60" s="13">
        <v>2.2999999999999998</v>
      </c>
      <c r="C60" s="14">
        <v>0.77</v>
      </c>
      <c r="D60" s="6">
        <v>2.4</v>
      </c>
      <c r="E60" s="16">
        <v>1.02</v>
      </c>
      <c r="F60" s="8"/>
      <c r="G60" s="8"/>
      <c r="H60" s="8"/>
      <c r="I60" s="11"/>
      <c r="J60" s="9"/>
      <c r="K60" s="10"/>
      <c r="L60" s="10"/>
      <c r="M60" s="10"/>
      <c r="N60" s="10"/>
    </row>
    <row r="61" spans="1:14" ht="15.75" thickBot="1" x14ac:dyDescent="0.3">
      <c r="A61" s="3"/>
      <c r="B61" s="17"/>
      <c r="C61" s="18"/>
      <c r="D61" s="19"/>
      <c r="E61" s="20"/>
      <c r="F61" s="4">
        <f>B60+B63</f>
        <v>5.6099999999999994</v>
      </c>
      <c r="G61" s="4">
        <f>C60+C63</f>
        <v>1.3</v>
      </c>
      <c r="H61" s="4">
        <f>D60+D63</f>
        <v>4.91</v>
      </c>
      <c r="I61" s="4">
        <f>E60+E63</f>
        <v>2.16</v>
      </c>
      <c r="J61" s="5">
        <f>(A63-A60)/2</f>
        <v>12.870000000000005</v>
      </c>
      <c r="K61" s="6">
        <f t="shared" ref="K61" si="139">F61*J61</f>
        <v>72.200700000000012</v>
      </c>
      <c r="L61" s="6">
        <f t="shared" ref="L61" si="140">G61*J61</f>
        <v>16.731000000000005</v>
      </c>
      <c r="M61" s="6">
        <f t="shared" ref="M61" si="141">H61*J61</f>
        <v>63.191700000000026</v>
      </c>
      <c r="N61" s="6">
        <f t="shared" ref="N61" si="142">I61*J61</f>
        <v>27.799200000000013</v>
      </c>
    </row>
    <row r="62" spans="1:14" ht="34.5" thickBot="1" x14ac:dyDescent="0.3">
      <c r="A62" s="1" t="s">
        <v>12</v>
      </c>
      <c r="B62" s="1" t="s">
        <v>10</v>
      </c>
      <c r="C62" s="1" t="s">
        <v>7</v>
      </c>
      <c r="D62" s="1" t="s">
        <v>8</v>
      </c>
      <c r="E62" s="2" t="s">
        <v>9</v>
      </c>
      <c r="F62" s="1" t="s">
        <v>10</v>
      </c>
      <c r="G62" s="1" t="s">
        <v>7</v>
      </c>
      <c r="H62" s="2" t="s">
        <v>8</v>
      </c>
      <c r="I62" s="2" t="s">
        <v>9</v>
      </c>
      <c r="J62" s="2" t="s">
        <v>11</v>
      </c>
      <c r="K62" s="1" t="s">
        <v>10</v>
      </c>
      <c r="L62" s="1" t="s">
        <v>7</v>
      </c>
      <c r="M62" s="2" t="s">
        <v>8</v>
      </c>
      <c r="N62" s="2" t="s">
        <v>9</v>
      </c>
    </row>
    <row r="63" spans="1:14" x14ac:dyDescent="0.25">
      <c r="A63" s="7">
        <v>775</v>
      </c>
      <c r="B63" s="13">
        <v>3.31</v>
      </c>
      <c r="C63" s="14">
        <v>0.53</v>
      </c>
      <c r="D63" s="6">
        <v>2.5099999999999998</v>
      </c>
      <c r="E63" s="16">
        <v>1.1399999999999999</v>
      </c>
      <c r="F63" s="8"/>
      <c r="G63" s="8"/>
      <c r="H63" s="8"/>
      <c r="I63" s="11"/>
      <c r="J63" s="9"/>
      <c r="K63" s="10"/>
      <c r="L63" s="10"/>
      <c r="M63" s="10"/>
      <c r="N63" s="10"/>
    </row>
    <row r="64" spans="1:14" x14ac:dyDescent="0.25">
      <c r="A64" s="3"/>
      <c r="B64" s="17"/>
      <c r="C64" s="18"/>
      <c r="D64" s="19"/>
      <c r="E64" s="20"/>
      <c r="F64" s="4">
        <f t="shared" ref="F64:I64" si="143">B63+B65</f>
        <v>6.59</v>
      </c>
      <c r="G64" s="4">
        <f t="shared" si="143"/>
        <v>0.85000000000000009</v>
      </c>
      <c r="H64" s="4">
        <f t="shared" si="143"/>
        <v>4.93</v>
      </c>
      <c r="I64" s="4">
        <f t="shared" si="143"/>
        <v>2.1799999999999997</v>
      </c>
      <c r="J64" s="5">
        <f>(A65-A63)/2</f>
        <v>12.720000000000027</v>
      </c>
      <c r="K64" s="6">
        <f t="shared" ref="K64" si="144">F64*J64</f>
        <v>83.824800000000181</v>
      </c>
      <c r="L64" s="6">
        <f t="shared" ref="L64" si="145">G64*J64</f>
        <v>10.812000000000024</v>
      </c>
      <c r="M64" s="6">
        <f t="shared" ref="M64" si="146">H64*J64</f>
        <v>62.70960000000013</v>
      </c>
      <c r="N64" s="6">
        <f t="shared" ref="N64" si="147">I64*J64</f>
        <v>27.729600000000055</v>
      </c>
    </row>
    <row r="65" spans="1:14" x14ac:dyDescent="0.25">
      <c r="A65" s="7">
        <v>800.44</v>
      </c>
      <c r="B65" s="13">
        <v>3.28</v>
      </c>
      <c r="C65" s="14">
        <v>0.32</v>
      </c>
      <c r="D65" s="6">
        <v>2.42</v>
      </c>
      <c r="E65" s="16">
        <v>1.04</v>
      </c>
      <c r="F65" s="8"/>
      <c r="G65" s="8"/>
      <c r="H65" s="8"/>
      <c r="I65" s="11"/>
      <c r="J65" s="9"/>
      <c r="K65" s="10"/>
      <c r="L65" s="10"/>
      <c r="M65" s="10"/>
      <c r="N65" s="10"/>
    </row>
    <row r="66" spans="1:14" x14ac:dyDescent="0.25">
      <c r="A66" s="3"/>
      <c r="B66" s="17"/>
      <c r="C66" s="18"/>
      <c r="D66" s="19"/>
      <c r="E66" s="20"/>
      <c r="F66" s="4">
        <f t="shared" ref="F66:I66" si="148">B65+B67</f>
        <v>6.0399999999999991</v>
      </c>
      <c r="G66" s="4">
        <f t="shared" si="148"/>
        <v>0.76</v>
      </c>
      <c r="H66" s="4">
        <f t="shared" si="148"/>
        <v>4.8499999999999996</v>
      </c>
      <c r="I66" s="4">
        <f t="shared" si="148"/>
        <v>2.1</v>
      </c>
      <c r="J66" s="5">
        <f>(A67-A65)/2</f>
        <v>11.664999999999964</v>
      </c>
      <c r="K66" s="6">
        <f t="shared" ref="K66" si="149">F66*J66</f>
        <v>70.456599999999767</v>
      </c>
      <c r="L66" s="6">
        <f t="shared" ref="L66" si="150">G66*J66</f>
        <v>8.8653999999999726</v>
      </c>
      <c r="M66" s="6">
        <f t="shared" ref="M66" si="151">H66*J66</f>
        <v>56.575249999999819</v>
      </c>
      <c r="N66" s="6">
        <f t="shared" ref="N66" si="152">I66*J66</f>
        <v>24.496499999999923</v>
      </c>
    </row>
    <row r="67" spans="1:14" x14ac:dyDescent="0.25">
      <c r="A67" s="7">
        <v>823.77</v>
      </c>
      <c r="B67" s="13">
        <v>2.76</v>
      </c>
      <c r="C67" s="14">
        <v>0.44</v>
      </c>
      <c r="D67" s="6">
        <v>2.4300000000000002</v>
      </c>
      <c r="E67" s="16">
        <v>1.06</v>
      </c>
      <c r="F67" s="8"/>
      <c r="G67" s="8"/>
      <c r="H67" s="8"/>
      <c r="I67" s="11"/>
      <c r="J67" s="9"/>
      <c r="K67" s="10"/>
      <c r="L67" s="10"/>
      <c r="M67" s="10"/>
      <c r="N67" s="10"/>
    </row>
    <row r="68" spans="1:14" x14ac:dyDescent="0.25">
      <c r="A68" s="3"/>
      <c r="B68" s="17"/>
      <c r="C68" s="18"/>
      <c r="D68" s="19"/>
      <c r="E68" s="20"/>
      <c r="F68" s="4">
        <f t="shared" ref="F68:I68" si="153">B67+B69</f>
        <v>5.41</v>
      </c>
      <c r="G68" s="4">
        <f t="shared" si="153"/>
        <v>0.9</v>
      </c>
      <c r="H68" s="4">
        <f t="shared" si="153"/>
        <v>4.8100000000000005</v>
      </c>
      <c r="I68" s="4">
        <f t="shared" si="153"/>
        <v>2.06</v>
      </c>
      <c r="J68" s="5">
        <f>(A69-A67)/2</f>
        <v>11.035000000000025</v>
      </c>
      <c r="K68" s="6">
        <f t="shared" ref="K68" si="154">F68*J68</f>
        <v>59.699350000000138</v>
      </c>
      <c r="L68" s="6">
        <f t="shared" ref="L68" si="155">G68*J68</f>
        <v>9.9315000000000229</v>
      </c>
      <c r="M68" s="6">
        <f t="shared" ref="M68" si="156">H68*J68</f>
        <v>53.078350000000128</v>
      </c>
      <c r="N68" s="6">
        <f t="shared" ref="N68" si="157">I68*J68</f>
        <v>22.732100000000052</v>
      </c>
    </row>
    <row r="69" spans="1:14" x14ac:dyDescent="0.25">
      <c r="A69" s="7">
        <v>845.84</v>
      </c>
      <c r="B69" s="13">
        <v>2.65</v>
      </c>
      <c r="C69" s="14">
        <v>0.46</v>
      </c>
      <c r="D69" s="6">
        <v>2.38</v>
      </c>
      <c r="E69" s="16">
        <v>1</v>
      </c>
      <c r="F69" s="8"/>
      <c r="G69" s="8"/>
      <c r="H69" s="8"/>
      <c r="I69" s="11"/>
      <c r="J69" s="9"/>
      <c r="K69" s="10"/>
      <c r="L69" s="10"/>
      <c r="M69" s="10"/>
      <c r="N69" s="10"/>
    </row>
    <row r="70" spans="1:14" x14ac:dyDescent="0.25">
      <c r="A70" s="3"/>
      <c r="B70" s="17"/>
      <c r="C70" s="18"/>
      <c r="D70" s="19"/>
      <c r="E70" s="20"/>
      <c r="F70" s="4">
        <f t="shared" ref="F70:I70" si="158">B69+B71</f>
        <v>4.18</v>
      </c>
      <c r="G70" s="4">
        <f t="shared" si="158"/>
        <v>1.17</v>
      </c>
      <c r="H70" s="4">
        <f t="shared" si="158"/>
        <v>4.8</v>
      </c>
      <c r="I70" s="4">
        <f t="shared" si="158"/>
        <v>2.04</v>
      </c>
      <c r="J70" s="5">
        <f>(A71-A69)/2</f>
        <v>15.319999999999993</v>
      </c>
      <c r="K70" s="6">
        <f t="shared" ref="K70" si="159">F70*J70</f>
        <v>64.037599999999969</v>
      </c>
      <c r="L70" s="6">
        <f t="shared" ref="L70" si="160">G70*J70</f>
        <v>17.924399999999991</v>
      </c>
      <c r="M70" s="6">
        <f t="shared" ref="M70" si="161">H70*J70</f>
        <v>73.535999999999959</v>
      </c>
      <c r="N70" s="6">
        <f t="shared" ref="N70" si="162">I70*J70</f>
        <v>31.252799999999986</v>
      </c>
    </row>
    <row r="71" spans="1:14" x14ac:dyDescent="0.25">
      <c r="A71" s="7">
        <v>876.48</v>
      </c>
      <c r="B71" s="13">
        <v>1.53</v>
      </c>
      <c r="C71" s="14">
        <v>0.71</v>
      </c>
      <c r="D71" s="6">
        <v>2.42</v>
      </c>
      <c r="E71" s="16">
        <v>1.04</v>
      </c>
      <c r="F71" s="8"/>
      <c r="G71" s="8"/>
      <c r="H71" s="8"/>
      <c r="I71" s="11"/>
      <c r="J71" s="9"/>
      <c r="K71" s="10"/>
      <c r="L71" s="10"/>
      <c r="M71" s="10"/>
      <c r="N71" s="10"/>
    </row>
    <row r="72" spans="1:14" x14ac:dyDescent="0.25">
      <c r="A72" s="3"/>
      <c r="B72" s="17"/>
      <c r="C72" s="18"/>
      <c r="D72" s="19"/>
      <c r="E72" s="20"/>
      <c r="F72" s="4">
        <f t="shared" ref="F72:I72" si="163">B71+B73</f>
        <v>3.4000000000000004</v>
      </c>
      <c r="G72" s="4">
        <f t="shared" si="163"/>
        <v>1.17</v>
      </c>
      <c r="H72" s="4">
        <f t="shared" si="163"/>
        <v>4.79</v>
      </c>
      <c r="I72" s="4">
        <f t="shared" si="163"/>
        <v>2.0300000000000002</v>
      </c>
      <c r="J72" s="5">
        <f>(A73-A71)/2</f>
        <v>11.71999999999997</v>
      </c>
      <c r="K72" s="6">
        <f t="shared" ref="K72" si="164">F72*J72</f>
        <v>39.847999999999907</v>
      </c>
      <c r="L72" s="6">
        <f t="shared" ref="L72" si="165">G72*J72</f>
        <v>13.712399999999965</v>
      </c>
      <c r="M72" s="6">
        <f t="shared" ref="M72" si="166">H72*J72</f>
        <v>56.138799999999861</v>
      </c>
      <c r="N72" s="6">
        <f t="shared" ref="N72" si="167">I72*J72</f>
        <v>23.791599999999942</v>
      </c>
    </row>
    <row r="73" spans="1:14" x14ac:dyDescent="0.25">
      <c r="A73" s="7">
        <v>899.92</v>
      </c>
      <c r="B73" s="13">
        <v>1.87</v>
      </c>
      <c r="C73" s="14">
        <v>0.46</v>
      </c>
      <c r="D73" s="6">
        <v>2.37</v>
      </c>
      <c r="E73" s="16">
        <v>0.99</v>
      </c>
      <c r="F73" s="8"/>
      <c r="G73" s="8"/>
      <c r="H73" s="8"/>
      <c r="I73" s="11"/>
      <c r="J73" s="9"/>
      <c r="K73" s="10"/>
      <c r="L73" s="10"/>
      <c r="M73" s="10"/>
      <c r="N73" s="10"/>
    </row>
    <row r="74" spans="1:14" x14ac:dyDescent="0.25">
      <c r="A74" s="3"/>
      <c r="B74" s="17"/>
      <c r="C74" s="18"/>
      <c r="D74" s="19"/>
      <c r="E74" s="20"/>
      <c r="F74" s="4">
        <f t="shared" ref="F74:I74" si="168">B73+B75</f>
        <v>4.51</v>
      </c>
      <c r="G74" s="4">
        <f t="shared" si="168"/>
        <v>0.92</v>
      </c>
      <c r="H74" s="4">
        <f t="shared" si="168"/>
        <v>4.79</v>
      </c>
      <c r="I74" s="4">
        <f t="shared" si="168"/>
        <v>2.0300000000000002</v>
      </c>
      <c r="J74" s="5">
        <f>(A75-A73)/2</f>
        <v>11.860000000000014</v>
      </c>
      <c r="K74" s="6">
        <f t="shared" ref="K74" si="169">F74*J74</f>
        <v>53.488600000000062</v>
      </c>
      <c r="L74" s="6">
        <f t="shared" ref="L74" si="170">G74*J74</f>
        <v>10.911200000000013</v>
      </c>
      <c r="M74" s="6">
        <f t="shared" ref="M74" si="171">H74*J74</f>
        <v>56.809400000000068</v>
      </c>
      <c r="N74" s="6">
        <f t="shared" ref="N74" si="172">I74*J74</f>
        <v>24.075800000000029</v>
      </c>
    </row>
    <row r="75" spans="1:14" x14ac:dyDescent="0.25">
      <c r="A75" s="7">
        <v>923.64</v>
      </c>
      <c r="B75" s="13">
        <v>2.64</v>
      </c>
      <c r="C75" s="14">
        <v>0.46</v>
      </c>
      <c r="D75" s="6">
        <v>2.42</v>
      </c>
      <c r="E75" s="16">
        <v>1.04</v>
      </c>
      <c r="F75" s="8"/>
      <c r="G75" s="8"/>
      <c r="H75" s="8"/>
      <c r="I75" s="11"/>
      <c r="J75" s="9"/>
      <c r="K75" s="10"/>
      <c r="L75" s="10"/>
      <c r="M75" s="10"/>
      <c r="N75" s="10"/>
    </row>
    <row r="76" spans="1:14" x14ac:dyDescent="0.25">
      <c r="A76" s="3"/>
      <c r="B76" s="17"/>
      <c r="C76" s="18"/>
      <c r="D76" s="19"/>
      <c r="E76" s="20"/>
      <c r="F76" s="4">
        <f t="shared" ref="F76:I76" si="173">B75+B77</f>
        <v>5.17</v>
      </c>
      <c r="G76" s="4">
        <f t="shared" si="173"/>
        <v>0.92</v>
      </c>
      <c r="H76" s="4">
        <f t="shared" si="173"/>
        <v>4.87</v>
      </c>
      <c r="I76" s="4">
        <f t="shared" si="173"/>
        <v>2.12</v>
      </c>
      <c r="J76" s="5">
        <f>(A77-A75)/2</f>
        <v>9.1750000000000114</v>
      </c>
      <c r="K76" s="6">
        <f t="shared" ref="K76" si="174">F76*J76</f>
        <v>47.434750000000058</v>
      </c>
      <c r="L76" s="6">
        <f t="shared" ref="L76" si="175">G76*J76</f>
        <v>8.4410000000000114</v>
      </c>
      <c r="M76" s="6">
        <f t="shared" ref="M76" si="176">H76*J76</f>
        <v>44.682250000000053</v>
      </c>
      <c r="N76" s="6">
        <f t="shared" ref="N76" si="177">I76*J76</f>
        <v>19.451000000000025</v>
      </c>
    </row>
    <row r="77" spans="1:14" x14ac:dyDescent="0.25">
      <c r="A77" s="7">
        <v>941.99</v>
      </c>
      <c r="B77" s="13">
        <v>2.5299999999999998</v>
      </c>
      <c r="C77" s="14">
        <v>0.46</v>
      </c>
      <c r="D77" s="6">
        <v>2.4500000000000002</v>
      </c>
      <c r="E77" s="16">
        <v>1.08</v>
      </c>
      <c r="F77" s="8"/>
      <c r="G77" s="8"/>
      <c r="H77" s="8"/>
      <c r="I77" s="11"/>
      <c r="J77" s="9"/>
      <c r="K77" s="10"/>
      <c r="L77" s="10"/>
      <c r="M77" s="10"/>
      <c r="N77" s="10"/>
    </row>
    <row r="78" spans="1:14" x14ac:dyDescent="0.25">
      <c r="A78" s="3"/>
      <c r="B78" s="17"/>
      <c r="C78" s="18"/>
      <c r="D78" s="19"/>
      <c r="E78" s="20"/>
      <c r="F78" s="4">
        <f t="shared" ref="F78:I78" si="178">B77+B79</f>
        <v>4.83</v>
      </c>
      <c r="G78" s="4">
        <f t="shared" si="178"/>
        <v>0.84000000000000008</v>
      </c>
      <c r="H78" s="4">
        <f t="shared" si="178"/>
        <v>4.83</v>
      </c>
      <c r="I78" s="4">
        <f t="shared" si="178"/>
        <v>2.08</v>
      </c>
      <c r="J78" s="5">
        <f>(A79-A77)/2</f>
        <v>13.814999999999998</v>
      </c>
      <c r="K78" s="6">
        <f t="shared" ref="K78" si="179">F78*J78</f>
        <v>66.726449999999986</v>
      </c>
      <c r="L78" s="6">
        <f t="shared" ref="L78" si="180">G78*J78</f>
        <v>11.6046</v>
      </c>
      <c r="M78" s="6">
        <f t="shared" ref="M78" si="181">H78*J78</f>
        <v>66.726449999999986</v>
      </c>
      <c r="N78" s="6">
        <f t="shared" ref="N78" si="182">I78*J78</f>
        <v>28.735199999999995</v>
      </c>
    </row>
    <row r="79" spans="1:14" x14ac:dyDescent="0.25">
      <c r="A79" s="7">
        <v>969.62</v>
      </c>
      <c r="B79" s="13">
        <v>2.2999999999999998</v>
      </c>
      <c r="C79" s="14">
        <v>0.38</v>
      </c>
      <c r="D79" s="6">
        <v>2.38</v>
      </c>
      <c r="E79" s="16">
        <v>1</v>
      </c>
      <c r="F79" s="8"/>
      <c r="G79" s="8"/>
      <c r="H79" s="8"/>
      <c r="I79" s="11"/>
      <c r="J79" s="9"/>
      <c r="K79" s="10"/>
      <c r="L79" s="10"/>
      <c r="M79" s="10"/>
      <c r="N79" s="10"/>
    </row>
    <row r="80" spans="1:14" x14ac:dyDescent="0.25">
      <c r="A80" s="3"/>
      <c r="B80" s="17"/>
      <c r="C80" s="18"/>
      <c r="D80" s="19"/>
      <c r="E80" s="20"/>
      <c r="F80" s="4">
        <f t="shared" ref="F80:I80" si="183">B79+B81</f>
        <v>5.27</v>
      </c>
      <c r="G80" s="4">
        <f t="shared" si="183"/>
        <v>0.58000000000000007</v>
      </c>
      <c r="H80" s="4">
        <f t="shared" si="183"/>
        <v>4.74</v>
      </c>
      <c r="I80" s="4">
        <f t="shared" si="183"/>
        <v>1.99</v>
      </c>
      <c r="J80" s="5">
        <f>(A81-A79)/2</f>
        <v>14.480000000000018</v>
      </c>
      <c r="K80" s="6">
        <f t="shared" ref="K80" si="184">F80*J80</f>
        <v>76.309600000000088</v>
      </c>
      <c r="L80" s="6">
        <f t="shared" ref="L80" si="185">G80*J80</f>
        <v>8.3984000000000112</v>
      </c>
      <c r="M80" s="6">
        <f t="shared" ref="M80" si="186">H80*J80</f>
        <v>68.635200000000083</v>
      </c>
      <c r="N80" s="6">
        <f t="shared" ref="N80" si="187">I80*J80</f>
        <v>28.815200000000036</v>
      </c>
    </row>
    <row r="81" spans="1:14" x14ac:dyDescent="0.25">
      <c r="A81" s="7">
        <v>998.58</v>
      </c>
      <c r="B81" s="13">
        <v>2.97</v>
      </c>
      <c r="C81" s="14">
        <v>0.2</v>
      </c>
      <c r="D81" s="6">
        <v>2.36</v>
      </c>
      <c r="E81" s="16">
        <v>0.99</v>
      </c>
      <c r="F81" s="8"/>
      <c r="G81" s="8"/>
      <c r="H81" s="8"/>
      <c r="I81" s="11"/>
      <c r="J81" s="9"/>
      <c r="K81" s="10"/>
      <c r="L81" s="10"/>
      <c r="M81" s="10"/>
      <c r="N81" s="10"/>
    </row>
    <row r="82" spans="1:14" x14ac:dyDescent="0.25">
      <c r="A82" s="3"/>
      <c r="B82" s="17"/>
      <c r="C82" s="18"/>
      <c r="D82" s="19"/>
      <c r="E82" s="20"/>
      <c r="F82" s="4">
        <f t="shared" ref="F82:I82" si="188">B81+B83</f>
        <v>6.48</v>
      </c>
      <c r="G82" s="4">
        <f t="shared" si="188"/>
        <v>0.51</v>
      </c>
      <c r="H82" s="4">
        <f t="shared" si="188"/>
        <v>4.79</v>
      </c>
      <c r="I82" s="4">
        <f t="shared" si="188"/>
        <v>2.04</v>
      </c>
      <c r="J82" s="5">
        <f>(A83-A81)/2</f>
        <v>12.939999999999998</v>
      </c>
      <c r="K82" s="6">
        <f t="shared" ref="K82" si="189">F82*J82</f>
        <v>83.851199999999992</v>
      </c>
      <c r="L82" s="6">
        <f t="shared" ref="L82" si="190">G82*J82</f>
        <v>6.5993999999999993</v>
      </c>
      <c r="M82" s="6">
        <f t="shared" ref="M82" si="191">H82*J82</f>
        <v>61.982599999999991</v>
      </c>
      <c r="N82" s="6">
        <f t="shared" ref="N82" si="192">I82*J82</f>
        <v>26.397599999999997</v>
      </c>
    </row>
    <row r="83" spans="1:14" x14ac:dyDescent="0.25">
      <c r="A83" s="7">
        <v>1024.46</v>
      </c>
      <c r="B83" s="13">
        <v>3.51</v>
      </c>
      <c r="C83" s="14">
        <v>0.31</v>
      </c>
      <c r="D83" s="6">
        <v>2.4300000000000002</v>
      </c>
      <c r="E83" s="16">
        <v>1.05</v>
      </c>
      <c r="F83" s="8"/>
      <c r="G83" s="8"/>
      <c r="H83" s="8"/>
      <c r="I83" s="11"/>
      <c r="J83" s="9"/>
      <c r="K83" s="10"/>
      <c r="L83" s="10"/>
      <c r="M83" s="10"/>
      <c r="N83" s="10"/>
    </row>
    <row r="84" spans="1:14" x14ac:dyDescent="0.25">
      <c r="A84" s="3"/>
      <c r="B84" s="17"/>
      <c r="C84" s="18"/>
      <c r="D84" s="19"/>
      <c r="E84" s="20"/>
      <c r="F84" s="4">
        <f t="shared" ref="F84:I84" si="193">B83+B85</f>
        <v>5.5</v>
      </c>
      <c r="G84" s="4">
        <f t="shared" si="193"/>
        <v>0.58000000000000007</v>
      </c>
      <c r="H84" s="4">
        <f t="shared" si="193"/>
        <v>3.4400000000000004</v>
      </c>
      <c r="I84" s="4">
        <f t="shared" si="193"/>
        <v>3.4400000000000004</v>
      </c>
      <c r="J84" s="5">
        <f>(A85-A83)/2</f>
        <v>12.350000000000023</v>
      </c>
      <c r="K84" s="6">
        <f t="shared" ref="K84" si="194">F84*J84</f>
        <v>67.925000000000125</v>
      </c>
      <c r="L84" s="6">
        <f t="shared" ref="L84" si="195">G84*J84</f>
        <v>7.1630000000000145</v>
      </c>
      <c r="M84" s="6">
        <f t="shared" ref="M84" si="196">H84*J84</f>
        <v>42.48400000000008</v>
      </c>
      <c r="N84" s="6">
        <f t="shared" ref="N84" si="197">I84*J84</f>
        <v>42.48400000000008</v>
      </c>
    </row>
    <row r="85" spans="1:14" x14ac:dyDescent="0.25">
      <c r="A85" s="7">
        <v>1049.1600000000001</v>
      </c>
      <c r="B85" s="13">
        <v>1.99</v>
      </c>
      <c r="C85" s="14">
        <v>0.27</v>
      </c>
      <c r="D85" s="6">
        <v>1.01</v>
      </c>
      <c r="E85" s="16">
        <v>2.39</v>
      </c>
      <c r="F85" s="8"/>
      <c r="G85" s="8"/>
      <c r="H85" s="8"/>
      <c r="I85" s="11"/>
      <c r="J85" s="9"/>
      <c r="K85" s="10"/>
      <c r="L85" s="10"/>
      <c r="M85" s="10"/>
      <c r="N85" s="10"/>
    </row>
    <row r="86" spans="1:14" x14ac:dyDescent="0.25">
      <c r="A86" s="3"/>
      <c r="B86" s="17"/>
      <c r="C86" s="18"/>
      <c r="D86" s="19"/>
      <c r="E86" s="20"/>
      <c r="F86" s="4">
        <f t="shared" ref="F86:I86" si="198">B85+B87</f>
        <v>4.28</v>
      </c>
      <c r="G86" s="4">
        <f t="shared" si="198"/>
        <v>1.54</v>
      </c>
      <c r="H86" s="4">
        <f t="shared" si="198"/>
        <v>3.7300000000000004</v>
      </c>
      <c r="I86" s="4">
        <f t="shared" si="198"/>
        <v>3.74</v>
      </c>
      <c r="J86" s="5">
        <f>(A87-A85)/2</f>
        <v>12.245000000000005</v>
      </c>
      <c r="K86" s="6">
        <f t="shared" ref="K86" si="199">F86*J86</f>
        <v>52.408600000000021</v>
      </c>
      <c r="L86" s="6">
        <f t="shared" ref="L86" si="200">G86*J86</f>
        <v>18.857300000000006</v>
      </c>
      <c r="M86" s="6">
        <f t="shared" ref="M86" si="201">H86*J86</f>
        <v>45.673850000000023</v>
      </c>
      <c r="N86" s="6">
        <f t="shared" ref="N86" si="202">I86*J86</f>
        <v>45.796300000000016</v>
      </c>
    </row>
    <row r="87" spans="1:14" x14ac:dyDescent="0.25">
      <c r="A87" s="7">
        <v>1073.6500000000001</v>
      </c>
      <c r="B87" s="13">
        <v>2.29</v>
      </c>
      <c r="C87" s="14">
        <v>1.27</v>
      </c>
      <c r="D87" s="6">
        <v>2.72</v>
      </c>
      <c r="E87" s="16">
        <v>1.35</v>
      </c>
      <c r="F87" s="8"/>
      <c r="G87" s="8"/>
      <c r="H87" s="8"/>
      <c r="I87" s="11"/>
      <c r="J87" s="9"/>
      <c r="K87" s="10"/>
      <c r="L87" s="10"/>
      <c r="M87" s="10"/>
      <c r="N87" s="10"/>
    </row>
    <row r="88" spans="1:14" x14ac:dyDescent="0.25">
      <c r="A88" s="3"/>
      <c r="B88" s="17"/>
      <c r="C88" s="18"/>
      <c r="D88" s="19"/>
      <c r="E88" s="20"/>
      <c r="F88" s="4">
        <f t="shared" ref="F88:I88" si="203">B87+B89</f>
        <v>5.35</v>
      </c>
      <c r="G88" s="4">
        <f t="shared" si="203"/>
        <v>1.57</v>
      </c>
      <c r="H88" s="4">
        <f t="shared" si="203"/>
        <v>5.43</v>
      </c>
      <c r="I88" s="4">
        <f t="shared" si="203"/>
        <v>2.68</v>
      </c>
      <c r="J88" s="5">
        <f>(A89-A87)/2</f>
        <v>3.5199999999999818</v>
      </c>
      <c r="K88" s="6">
        <f t="shared" ref="K88" si="204">F88*J88</f>
        <v>18.831999999999901</v>
      </c>
      <c r="L88" s="6">
        <f t="shared" ref="L88" si="205">G88*J88</f>
        <v>5.5263999999999713</v>
      </c>
      <c r="M88" s="6">
        <f t="shared" ref="M88" si="206">H88*J88</f>
        <v>19.113599999999899</v>
      </c>
      <c r="N88" s="6">
        <f t="shared" ref="N88" si="207">I88*J88</f>
        <v>9.4335999999999522</v>
      </c>
    </row>
    <row r="89" spans="1:14" x14ac:dyDescent="0.25">
      <c r="A89" s="7">
        <v>1080.69</v>
      </c>
      <c r="B89" s="13">
        <v>3.06</v>
      </c>
      <c r="C89" s="14">
        <v>0.3</v>
      </c>
      <c r="D89" s="6">
        <v>2.71</v>
      </c>
      <c r="E89" s="16">
        <v>1.33</v>
      </c>
      <c r="F89" s="8"/>
      <c r="G89" s="8"/>
      <c r="H89" s="8"/>
      <c r="I89" s="11"/>
      <c r="J89" s="9"/>
      <c r="K89" s="10"/>
      <c r="L89" s="10"/>
      <c r="M89" s="10"/>
      <c r="N89" s="10"/>
    </row>
    <row r="90" spans="1:14" x14ac:dyDescent="0.25">
      <c r="A90" s="3"/>
      <c r="B90" s="17"/>
      <c r="C90" s="18"/>
      <c r="D90" s="19"/>
      <c r="E90" s="20"/>
      <c r="F90" s="4">
        <f t="shared" ref="F90:I90" si="208">B89+B91</f>
        <v>4.8100000000000005</v>
      </c>
      <c r="G90" s="4">
        <f t="shared" si="208"/>
        <v>0.77</v>
      </c>
      <c r="H90" s="4">
        <f t="shared" si="208"/>
        <v>5.0600000000000005</v>
      </c>
      <c r="I90" s="4">
        <f t="shared" si="208"/>
        <v>2.2999999999999998</v>
      </c>
      <c r="J90" s="5">
        <f>(A91-A89)/2</f>
        <v>13.879999999999995</v>
      </c>
      <c r="K90" s="6">
        <f t="shared" ref="K90" si="209">F90*J90</f>
        <v>66.762799999999984</v>
      </c>
      <c r="L90" s="6">
        <f t="shared" ref="L90" si="210">G90*J90</f>
        <v>10.687599999999996</v>
      </c>
      <c r="M90" s="6">
        <f t="shared" ref="M90" si="211">H90*J90</f>
        <v>70.232799999999983</v>
      </c>
      <c r="N90" s="6">
        <f t="shared" ref="N90" si="212">I90*J90</f>
        <v>31.923999999999989</v>
      </c>
    </row>
    <row r="91" spans="1:14" x14ac:dyDescent="0.25">
      <c r="A91" s="7">
        <v>1108.45</v>
      </c>
      <c r="B91" s="13">
        <v>1.75</v>
      </c>
      <c r="C91" s="14">
        <v>0.47</v>
      </c>
      <c r="D91" s="6">
        <v>2.35</v>
      </c>
      <c r="E91" s="16">
        <v>0.97</v>
      </c>
      <c r="F91" s="8"/>
      <c r="G91" s="8"/>
      <c r="H91" s="8"/>
      <c r="I91" s="11"/>
      <c r="J91" s="9"/>
      <c r="K91" s="10"/>
      <c r="L91" s="10"/>
      <c r="M91" s="10"/>
      <c r="N91" s="10"/>
    </row>
    <row r="92" spans="1:14" x14ac:dyDescent="0.25">
      <c r="A92" s="3"/>
      <c r="B92" s="17"/>
      <c r="C92" s="18"/>
      <c r="D92" s="19"/>
      <c r="E92" s="20"/>
      <c r="F92" s="4">
        <f t="shared" ref="F92:I92" si="213">B91+B93</f>
        <v>2.41</v>
      </c>
      <c r="G92" s="4">
        <f t="shared" si="213"/>
        <v>0.87</v>
      </c>
      <c r="H92" s="4">
        <f t="shared" si="213"/>
        <v>4.84</v>
      </c>
      <c r="I92" s="4">
        <f t="shared" si="213"/>
        <v>2.09</v>
      </c>
      <c r="J92" s="5">
        <f>(A93-A91)/2</f>
        <v>10.584999999999923</v>
      </c>
      <c r="K92" s="6">
        <f t="shared" ref="K92" si="214">F92*J92</f>
        <v>25.509849999999815</v>
      </c>
      <c r="L92" s="6">
        <f t="shared" ref="L92" si="215">G92*J92</f>
        <v>9.2089499999999322</v>
      </c>
      <c r="M92" s="6">
        <f t="shared" ref="M92" si="216">H92*J92</f>
        <v>51.231399999999624</v>
      </c>
      <c r="N92" s="6">
        <f t="shared" ref="N92" si="217">I92*J92</f>
        <v>22.122649999999837</v>
      </c>
    </row>
    <row r="93" spans="1:14" x14ac:dyDescent="0.25">
      <c r="A93" s="7">
        <v>1129.6199999999999</v>
      </c>
      <c r="B93" s="13">
        <v>0.66</v>
      </c>
      <c r="C93" s="14">
        <v>0.4</v>
      </c>
      <c r="D93" s="6">
        <v>2.4900000000000002</v>
      </c>
      <c r="E93" s="16">
        <v>1.1200000000000001</v>
      </c>
      <c r="F93" s="8"/>
      <c r="G93" s="8"/>
      <c r="H93" s="8"/>
      <c r="I93" s="11"/>
      <c r="J93" s="9"/>
      <c r="K93" s="10"/>
      <c r="L93" s="10"/>
      <c r="M93" s="10"/>
      <c r="N93" s="10"/>
    </row>
    <row r="94" spans="1:14" x14ac:dyDescent="0.25">
      <c r="A94" s="3"/>
      <c r="B94" s="17"/>
      <c r="C94" s="18"/>
      <c r="D94" s="19"/>
      <c r="E94" s="20"/>
      <c r="F94" s="4">
        <f t="shared" ref="F94:I94" si="218">B93+B95</f>
        <v>1.7400000000000002</v>
      </c>
      <c r="G94" s="4">
        <f t="shared" si="218"/>
        <v>0.99</v>
      </c>
      <c r="H94" s="4">
        <f t="shared" si="218"/>
        <v>4.75</v>
      </c>
      <c r="I94" s="4">
        <f t="shared" si="218"/>
        <v>2.0100000000000002</v>
      </c>
      <c r="J94" s="5">
        <f>(A95-A93)/2</f>
        <v>14.440000000000055</v>
      </c>
      <c r="K94" s="6">
        <f t="shared" ref="K94" si="219">F94*J94</f>
        <v>25.125600000000098</v>
      </c>
      <c r="L94" s="6">
        <f t="shared" ref="L94" si="220">G94*J94</f>
        <v>14.295600000000054</v>
      </c>
      <c r="M94" s="6">
        <f t="shared" ref="M94" si="221">H94*J94</f>
        <v>68.590000000000259</v>
      </c>
      <c r="N94" s="6">
        <f t="shared" ref="N94" si="222">I94*J94</f>
        <v>29.024400000000114</v>
      </c>
    </row>
    <row r="95" spans="1:14" x14ac:dyDescent="0.25">
      <c r="A95" s="7">
        <v>1158.5</v>
      </c>
      <c r="B95" s="13">
        <v>1.08</v>
      </c>
      <c r="C95" s="14">
        <v>0.59</v>
      </c>
      <c r="D95" s="6">
        <v>2.2599999999999998</v>
      </c>
      <c r="E95" s="16">
        <v>0.89</v>
      </c>
      <c r="F95" s="8"/>
      <c r="G95" s="8"/>
      <c r="H95" s="8"/>
      <c r="I95" s="11"/>
      <c r="J95" s="9"/>
      <c r="K95" s="10"/>
      <c r="L95" s="10"/>
      <c r="M95" s="10"/>
      <c r="N95" s="10"/>
    </row>
    <row r="96" spans="1:14" x14ac:dyDescent="0.25">
      <c r="A96" s="3"/>
      <c r="B96" s="17"/>
      <c r="C96" s="18"/>
      <c r="D96" s="19"/>
      <c r="E96" s="20"/>
      <c r="F96" s="4">
        <f t="shared" ref="F96:I96" si="223">B95+B97</f>
        <v>2.7</v>
      </c>
      <c r="G96" s="4">
        <f t="shared" si="223"/>
        <v>1.03</v>
      </c>
      <c r="H96" s="4">
        <f t="shared" si="223"/>
        <v>4.59</v>
      </c>
      <c r="I96" s="4">
        <f t="shared" si="223"/>
        <v>1.85</v>
      </c>
      <c r="J96" s="5">
        <f>(A97-A95)/2</f>
        <v>10.309999999999945</v>
      </c>
      <c r="K96" s="6">
        <f t="shared" ref="K96" si="224">F96*J96</f>
        <v>27.836999999999854</v>
      </c>
      <c r="L96" s="6">
        <f t="shared" ref="L96" si="225">G96*J96</f>
        <v>10.619299999999944</v>
      </c>
      <c r="M96" s="6">
        <f t="shared" ref="M96" si="226">H96*J96</f>
        <v>47.322899999999748</v>
      </c>
      <c r="N96" s="6">
        <f t="shared" ref="N96" si="227">I96*J96</f>
        <v>19.0734999999999</v>
      </c>
    </row>
    <row r="97" spans="1:14" x14ac:dyDescent="0.25">
      <c r="A97" s="7">
        <v>1179.1199999999999</v>
      </c>
      <c r="B97" s="13">
        <v>1.62</v>
      </c>
      <c r="C97" s="14">
        <v>0.44</v>
      </c>
      <c r="D97" s="6">
        <v>2.33</v>
      </c>
      <c r="E97" s="16">
        <v>0.96</v>
      </c>
      <c r="F97" s="8"/>
      <c r="G97" s="8"/>
      <c r="H97" s="8"/>
      <c r="I97" s="11"/>
      <c r="J97" s="9"/>
      <c r="K97" s="10"/>
      <c r="L97" s="10"/>
      <c r="M97" s="10"/>
      <c r="N97" s="10"/>
    </row>
    <row r="98" spans="1:14" x14ac:dyDescent="0.25">
      <c r="A98" s="3"/>
      <c r="B98" s="17"/>
      <c r="C98" s="18"/>
      <c r="D98" s="19"/>
      <c r="E98" s="20"/>
      <c r="F98" s="4">
        <f t="shared" ref="F98:I98" si="228">B97+B99</f>
        <v>2.37</v>
      </c>
      <c r="G98" s="4">
        <f t="shared" si="228"/>
        <v>0.75</v>
      </c>
      <c r="H98" s="4">
        <f t="shared" si="228"/>
        <v>4.29</v>
      </c>
      <c r="I98" s="4">
        <f t="shared" si="228"/>
        <v>1.5499999999999998</v>
      </c>
      <c r="J98" s="5">
        <f>(A99-A97)/2</f>
        <v>10.865000000000009</v>
      </c>
      <c r="K98" s="6">
        <f t="shared" ref="K98" si="229">F98*J98</f>
        <v>25.750050000000023</v>
      </c>
      <c r="L98" s="6">
        <f t="shared" ref="L98" si="230">G98*J98</f>
        <v>8.1487500000000068</v>
      </c>
      <c r="M98" s="6">
        <f t="shared" ref="M98" si="231">H98*J98</f>
        <v>46.610850000000042</v>
      </c>
      <c r="N98" s="6">
        <f t="shared" ref="N98" si="232">I98*J98</f>
        <v>16.840750000000011</v>
      </c>
    </row>
    <row r="99" spans="1:14" x14ac:dyDescent="0.25">
      <c r="A99" s="7">
        <v>1200.8499999999999</v>
      </c>
      <c r="B99" s="13">
        <v>0.75</v>
      </c>
      <c r="C99" s="14">
        <v>0.31</v>
      </c>
      <c r="D99" s="6">
        <v>1.96</v>
      </c>
      <c r="E99" s="16">
        <v>0.59</v>
      </c>
      <c r="F99" s="8"/>
      <c r="G99" s="8"/>
      <c r="H99" s="8"/>
      <c r="I99" s="11"/>
      <c r="J99" s="9"/>
      <c r="K99" s="10"/>
      <c r="L99" s="10"/>
      <c r="M99" s="10"/>
      <c r="N99" s="10"/>
    </row>
    <row r="100" spans="1:14" x14ac:dyDescent="0.25">
      <c r="A100" s="3"/>
      <c r="B100" s="17"/>
      <c r="C100" s="18"/>
      <c r="D100" s="19"/>
      <c r="E100" s="20"/>
      <c r="F100" s="4">
        <f t="shared" ref="F100:I100" si="233">B99+B101</f>
        <v>2.16</v>
      </c>
      <c r="G100" s="4">
        <f t="shared" si="233"/>
        <v>0.52</v>
      </c>
      <c r="H100" s="4">
        <f t="shared" si="233"/>
        <v>4.1400000000000006</v>
      </c>
      <c r="I100" s="4">
        <f t="shared" si="233"/>
        <v>1.3900000000000001</v>
      </c>
      <c r="J100" s="5">
        <f>(A101-A99)/2</f>
        <v>10.900000000000091</v>
      </c>
      <c r="K100" s="6">
        <f t="shared" ref="K100" si="234">F100*J100</f>
        <v>23.544000000000199</v>
      </c>
      <c r="L100" s="6">
        <f t="shared" ref="L100" si="235">G100*J100</f>
        <v>5.6680000000000472</v>
      </c>
      <c r="M100" s="6">
        <f t="shared" ref="M100" si="236">H100*J100</f>
        <v>45.126000000000381</v>
      </c>
      <c r="N100" s="6">
        <f t="shared" ref="N100" si="237">I100*J100</f>
        <v>15.151000000000128</v>
      </c>
    </row>
    <row r="101" spans="1:14" x14ac:dyDescent="0.25">
      <c r="A101" s="7">
        <v>1222.6500000000001</v>
      </c>
      <c r="B101" s="13">
        <v>1.41</v>
      </c>
      <c r="C101" s="14">
        <v>0.21</v>
      </c>
      <c r="D101" s="6">
        <v>2.1800000000000002</v>
      </c>
      <c r="E101" s="16">
        <v>0.8</v>
      </c>
      <c r="F101" s="8"/>
      <c r="G101" s="8"/>
      <c r="H101" s="8"/>
      <c r="I101" s="11"/>
      <c r="J101" s="9"/>
      <c r="K101" s="10"/>
      <c r="L101" s="10"/>
      <c r="M101" s="10"/>
      <c r="N101" s="10"/>
    </row>
    <row r="102" spans="1:14" x14ac:dyDescent="0.25">
      <c r="A102" s="3"/>
      <c r="B102" s="17"/>
      <c r="C102" s="18"/>
      <c r="D102" s="19"/>
      <c r="E102" s="20"/>
      <c r="F102" s="4">
        <f t="shared" ref="F102:I102" si="238">B101+B103</f>
        <v>3.41</v>
      </c>
      <c r="G102" s="4">
        <f t="shared" si="238"/>
        <v>0.55000000000000004</v>
      </c>
      <c r="H102" s="4">
        <f t="shared" si="238"/>
        <v>3.0700000000000003</v>
      </c>
      <c r="I102" s="4">
        <f t="shared" si="238"/>
        <v>3.0700000000000003</v>
      </c>
      <c r="J102" s="5">
        <f>(A103-A101)/2</f>
        <v>10.629999999999995</v>
      </c>
      <c r="K102" s="6">
        <f t="shared" ref="K102" si="239">F102*J102</f>
        <v>36.248299999999986</v>
      </c>
      <c r="L102" s="6">
        <f t="shared" ref="L102" si="240">G102*J102</f>
        <v>5.846499999999998</v>
      </c>
      <c r="M102" s="6">
        <f t="shared" ref="M102" si="241">H102*J102</f>
        <v>32.634099999999989</v>
      </c>
      <c r="N102" s="6">
        <f t="shared" ref="N102" si="242">I102*J102</f>
        <v>32.634099999999989</v>
      </c>
    </row>
    <row r="103" spans="1:14" x14ac:dyDescent="0.25">
      <c r="A103" s="7">
        <v>1243.9100000000001</v>
      </c>
      <c r="B103" s="13">
        <v>2</v>
      </c>
      <c r="C103" s="14">
        <v>0.34</v>
      </c>
      <c r="D103" s="6">
        <v>0.89</v>
      </c>
      <c r="E103" s="16">
        <v>2.27</v>
      </c>
      <c r="F103" s="8"/>
      <c r="G103" s="8"/>
      <c r="H103" s="8"/>
      <c r="I103" s="11"/>
      <c r="J103" s="9"/>
      <c r="K103" s="10"/>
      <c r="L103" s="10"/>
      <c r="M103" s="10"/>
      <c r="N103" s="10"/>
    </row>
    <row r="104" spans="1:14" x14ac:dyDescent="0.25">
      <c r="A104" s="3"/>
      <c r="B104" s="17"/>
      <c r="C104" s="18"/>
      <c r="D104" s="19"/>
      <c r="E104" s="20"/>
      <c r="F104" s="4">
        <f t="shared" ref="F104:I104" si="243">B103+B105</f>
        <v>2.74</v>
      </c>
      <c r="G104" s="4">
        <f t="shared" si="243"/>
        <v>0.5</v>
      </c>
      <c r="H104" s="4">
        <f t="shared" si="243"/>
        <v>2.71</v>
      </c>
      <c r="I104" s="4">
        <f t="shared" si="243"/>
        <v>2.72</v>
      </c>
      <c r="J104" s="5">
        <f>(A105-A103)/2</f>
        <v>11.834999999999923</v>
      </c>
      <c r="K104" s="6">
        <f t="shared" ref="K104" si="244">F104*J104</f>
        <v>32.427899999999788</v>
      </c>
      <c r="L104" s="6">
        <f t="shared" ref="L104" si="245">G104*J104</f>
        <v>5.9174999999999613</v>
      </c>
      <c r="M104" s="6">
        <f t="shared" ref="M104" si="246">H104*J104</f>
        <v>32.072849999999789</v>
      </c>
      <c r="N104" s="6">
        <f t="shared" ref="N104" si="247">I104*J104</f>
        <v>32.191199999999789</v>
      </c>
    </row>
    <row r="105" spans="1:14" x14ac:dyDescent="0.25">
      <c r="A105" s="7">
        <v>1267.58</v>
      </c>
      <c r="B105" s="13">
        <v>0.74</v>
      </c>
      <c r="C105" s="14">
        <v>0.16</v>
      </c>
      <c r="D105" s="6">
        <v>1.82</v>
      </c>
      <c r="E105" s="16">
        <v>0.45</v>
      </c>
      <c r="F105" s="8"/>
      <c r="G105" s="8"/>
      <c r="H105" s="8"/>
      <c r="I105" s="11"/>
      <c r="J105" s="9"/>
      <c r="K105" s="10"/>
      <c r="L105" s="10"/>
      <c r="M105" s="10"/>
      <c r="N105" s="10"/>
    </row>
    <row r="106" spans="1:14" x14ac:dyDescent="0.25">
      <c r="A106" s="3"/>
      <c r="B106" s="17"/>
      <c r="C106" s="18"/>
      <c r="D106" s="19"/>
      <c r="E106" s="20"/>
      <c r="F106" s="4">
        <f t="shared" ref="F106:I106" si="248">B105+B107</f>
        <v>1.93</v>
      </c>
      <c r="G106" s="4">
        <f t="shared" si="248"/>
        <v>0.68</v>
      </c>
      <c r="H106" s="4">
        <f t="shared" si="248"/>
        <v>4.03</v>
      </c>
      <c r="I106" s="4">
        <f t="shared" si="248"/>
        <v>1.28</v>
      </c>
      <c r="J106" s="5">
        <f>(A107-A105)/2</f>
        <v>6.0400000000000773</v>
      </c>
      <c r="K106" s="6">
        <f t="shared" ref="K106" si="249">F106*J106</f>
        <v>11.657200000000149</v>
      </c>
      <c r="L106" s="6">
        <f t="shared" ref="L106" si="250">G106*J106</f>
        <v>4.107200000000053</v>
      </c>
      <c r="M106" s="6">
        <f t="shared" ref="M106" si="251">H106*J106</f>
        <v>24.341200000000313</v>
      </c>
      <c r="N106" s="6">
        <f t="shared" ref="N106" si="252">I106*J106</f>
        <v>7.7312000000000989</v>
      </c>
    </row>
    <row r="107" spans="1:14" x14ac:dyDescent="0.25">
      <c r="A107" s="7">
        <v>1279.6600000000001</v>
      </c>
      <c r="B107" s="13">
        <v>1.19</v>
      </c>
      <c r="C107" s="14">
        <v>0.52</v>
      </c>
      <c r="D107" s="6">
        <v>2.21</v>
      </c>
      <c r="E107" s="16">
        <v>0.83</v>
      </c>
      <c r="F107" s="8"/>
      <c r="G107" s="8"/>
      <c r="H107" s="8"/>
      <c r="I107" s="11"/>
      <c r="J107" s="9"/>
      <c r="K107" s="10"/>
      <c r="L107" s="10"/>
      <c r="M107" s="10"/>
      <c r="N107" s="10"/>
    </row>
    <row r="108" spans="1:14" ht="15.75" thickBot="1" x14ac:dyDescent="0.3">
      <c r="A108" s="3"/>
      <c r="B108" s="17"/>
      <c r="C108" s="18"/>
      <c r="D108" s="19"/>
      <c r="E108" s="20"/>
      <c r="F108" s="4">
        <f t="shared" ref="F108:I108" si="253">B107+B109</f>
        <v>1.93</v>
      </c>
      <c r="G108" s="4">
        <f t="shared" si="253"/>
        <v>0.68</v>
      </c>
      <c r="H108" s="4">
        <f t="shared" si="253"/>
        <v>4.03</v>
      </c>
      <c r="I108" s="8">
        <f t="shared" si="253"/>
        <v>1.28</v>
      </c>
      <c r="J108" s="23">
        <f>(A109-A107)/2</f>
        <v>27.169999999999959</v>
      </c>
      <c r="K108" s="10">
        <f t="shared" ref="K108" si="254">F108*J108</f>
        <v>52.43809999999992</v>
      </c>
      <c r="L108" s="10">
        <f t="shared" ref="L108" si="255">G108*J108</f>
        <v>18.475599999999975</v>
      </c>
      <c r="M108" s="10">
        <f t="shared" ref="M108" si="256">H108*J108</f>
        <v>109.49509999999984</v>
      </c>
      <c r="N108" s="10">
        <f t="shared" ref="N108" si="257">I108*J108</f>
        <v>34.77759999999995</v>
      </c>
    </row>
    <row r="109" spans="1:14" ht="15.75" thickBot="1" x14ac:dyDescent="0.3">
      <c r="A109" s="7">
        <v>1334</v>
      </c>
      <c r="B109" s="13">
        <v>0.74</v>
      </c>
      <c r="C109" s="14">
        <v>0.16</v>
      </c>
      <c r="D109" s="6">
        <v>1.82</v>
      </c>
      <c r="E109" s="16">
        <v>0.45</v>
      </c>
      <c r="I109" s="44" t="s">
        <v>6</v>
      </c>
      <c r="J109" s="45"/>
      <c r="K109" s="32">
        <f>SUM(K23:K108)</f>
        <v>1867.3015999999998</v>
      </c>
      <c r="L109" s="31">
        <f>SUM(L23:L108)</f>
        <v>633.34517500000004</v>
      </c>
      <c r="M109" s="31">
        <f>SUM(M23:M108)</f>
        <v>2356.6563999999998</v>
      </c>
      <c r="N109" s="33">
        <f>SUM(N23:N108)</f>
        <v>1083.6056499999997</v>
      </c>
    </row>
    <row r="110" spans="1:14" ht="15.75" thickBot="1" x14ac:dyDescent="0.3">
      <c r="I110" s="48" t="s">
        <v>4</v>
      </c>
      <c r="J110" s="49"/>
      <c r="K110" s="32">
        <f>K20+K109</f>
        <v>2858.4056499999997</v>
      </c>
      <c r="L110" s="31">
        <f>L20+L109</f>
        <v>726.14002500000004</v>
      </c>
      <c r="M110" s="31">
        <f>M20+M109</f>
        <v>3000.9725499999995</v>
      </c>
      <c r="N110" s="33">
        <f>N20+N109</f>
        <v>1431.3229999999996</v>
      </c>
    </row>
  </sheetData>
  <mergeCells count="3">
    <mergeCell ref="I20:J20"/>
    <mergeCell ref="I109:J109"/>
    <mergeCell ref="I110:J110"/>
  </mergeCells>
  <pageMargins left="0.7" right="0.7" top="0.75" bottom="0.75" header="0.3" footer="0.3"/>
  <pageSetup paperSize="9" scale="75" orientation="portrait" r:id="rId1"/>
  <headerFooter>
    <oddHeader>&amp;LPartner Mérnöki Iroda Kft.
2016.január&amp;CTömegszámítás táblázatos melléklete
Komárom, Újszállási út útfelújítási terv korszerűségi felülvizsgálat&amp;RMsz: 1557-15</oddHeader>
    <oddFooter>&amp;C&amp;P/&amp;N</oddFooter>
  </headerFooter>
  <rowBreaks count="1" manualBreakCount="1">
    <brk id="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ACkiegy,AC22kötő,CKT,hk.védőrtg</vt:lpstr>
      <vt:lpstr>Fki,Fbe,Humlesz,Humter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2016-02-01T08:25:55Z</dcterms:modified>
</cp:coreProperties>
</file>